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2" windowHeight="5064" activeTab="0"/>
  </bookViews>
  <sheets>
    <sheet name="Information for Arbitrage Cal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Order1" hidden="1">255</definedName>
    <definedName name="_Order2" hidden="1">255</definedName>
    <definedName name="AccessDatabase" hidden="1">"C:\NRPORTBL\HDWNY1\ChuE\309973_3.mdb"</definedName>
    <definedName name="ad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justments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justmentsC3" hidden="1">{#N/A,#N/A,FALSE,"Series A Yield";#N/A,#N/A,FALSE,"Series A WAM";#N/A,#N/A,FALSE,"Series B Yield";#N/A,#N/A,FALSE,"Series B WAM";#N/A,#N/A,FALSE,"Series C Yield ";#N/A,#N/A,FALSE,"Series C WAM ";#N/A,#N/A,FALSE,"Combined Yield";#N/A,#N/A,FALSE,"Combined WAM";#N/A,#N/A,FALSE,"DT Series A Test";#N/A,#N/A,FALSE,"DT Series B Test"}</definedName>
    <definedName name="Admin_no">1</definedName>
    <definedName name="Amounts_in">"1000"</definedName>
    <definedName name="anscount" hidden="1">2</definedName>
    <definedName name="Arbitrage_Analysis3" hidden="1">{#N/A,#N/A,FALSE,"S&amp;U";#N/A,#N/A,FALSE,"DS";#N/A,#N/A,FALSE,"DS 2";#N/A,#N/A,FALSE,"DS 3";#N/A,#N/A,FALSE,"Yield"}</definedName>
    <definedName name="arbyield">'[1]A1'!$E$22</definedName>
    <definedName name="arbyield4">'[2]A1'!$E$25</definedName>
    <definedName name="arbyield5">'[2]A1'!$E$26</definedName>
    <definedName name="AS2DocOpenMode" hidden="1">"AS2DocumentEdit"</definedName>
    <definedName name="bb" hidden="1">{#N/A,#N/A,FALSE,"P&amp;L";#N/A,#N/A,FALSE,"Var_Fixed_cost"}</definedName>
    <definedName name="bc" hidden="1">{#N/A,#N/A,FALSE,"P&amp;L";#N/A,#N/A,FALSE,"Var_Fixed_cost"}</definedName>
    <definedName name="by">'[3]Scenario1'!$I$13</definedName>
    <definedName name="CI">"HEAD"</definedName>
    <definedName name="comp">'[1]A1'!$E$20</definedName>
    <definedName name="Company_name">"SLOV - KAUFRING"</definedName>
    <definedName name="complete_Report3" hidden="1">{#N/A,#N/A,FALSE,"A";#N/A,#N/A,FALSE,"Escrow";#N/A,#N/A,FALSE,"S&amp;U";#N/A,#N/A,FALSE,"DS"}</definedName>
    <definedName name="constr_months">'[4]Summary'!$D$33</definedName>
    <definedName name="Corporate_tax_rate">0.4</definedName>
    <definedName name="Currency_in_header">"Sk"</definedName>
    <definedName name="GENERAL">'[5]General Info'!$A$1:$J$55</definedName>
    <definedName name="gross_sf">'[6]Assumptions Schedule'!$D$6</definedName>
    <definedName name="gross_square_feet">'[7]Assumptions'!$F$11</definedName>
    <definedName name="ground_rent_growth">'[6]Assumptions Schedule'!$D$86</definedName>
    <definedName name="int_cost_taxable_tail">'[8]Development Budget'!$D$107</definedName>
    <definedName name="Int_rate_blended_1st_tranche">'[9]Summary'!$E$45</definedName>
    <definedName name="Int_rate_blended_2nd_tranche">'[9]Summary'!$H$45</definedName>
    <definedName name="Int_rate_blended_3rd_tranche">'[9]Summary'!$K$45</definedName>
    <definedName name="Int_rate_invested">'[10]Summary'!$D$29</definedName>
    <definedName name="Interest_Rate_Invested">'[9]Summary'!$D$27</definedName>
    <definedName name="issue">'[1]A1'!$E$18</definedName>
    <definedName name="July">"May"</definedName>
    <definedName name="km" hidden="1">{#N/A,#N/A,FALSE,"P&amp;L";#N/A,#N/A,FALSE,"Var_Fixed_cost"}</definedName>
    <definedName name="LIHTC_costs">'[11]Tax credit'!$G$16</definedName>
    <definedName name="LOC_amort">'[12]Amort95-5'!$H$31</definedName>
    <definedName name="LOC_Term">'[11]Deprec &amp; Deferred'!$O$4</definedName>
    <definedName name="low_inc_unit_rate">'[11]Tax credit'!$G$18</definedName>
    <definedName name="Macro1">[0]!Macro1</definedName>
    <definedName name="market_rate_units">'[13]Assumptions Schedule'!$D$29</definedName>
    <definedName name="market_rent_psf">'[6]Assumptions Schedule'!$D$59</definedName>
    <definedName name="MgmtFee">'[14]Assump'!$C$44</definedName>
    <definedName name="MKT">'[15]Assumptions'!$M$35</definedName>
    <definedName name="Month">"JANUARY"</definedName>
    <definedName name="mort_term">'[12]Amort95-5'!$K$4</definedName>
    <definedName name="Mortgage_Term">'[11]Deprec &amp; Deferred'!$O$2</definedName>
    <definedName name="NAME">'[16]Print Macros'!$A$1</definedName>
    <definedName name="NAME1">'[16]Print Macros'!$A$2</definedName>
    <definedName name="Number1BR">'[14]Assump'!$C$14</definedName>
    <definedName name="Number1BR8020">'[14]Assump'!$E$14</definedName>
    <definedName name="Number1BRVLI">'[14]Assump'!$G$14</definedName>
    <definedName name="Number2BR">'[14]Assump'!$C$15</definedName>
    <definedName name="Number2BR8020">'[14]Assump'!$E$15</definedName>
    <definedName name="Number2BRVLI">'[14]Assump'!$G$15</definedName>
    <definedName name="Number3BR">'[14]Assump'!$C$16</definedName>
    <definedName name="NumberSpaces">'[14]Assump'!$C$37</definedName>
    <definedName name="NumberStudio">'[14]Assump'!$C$13</definedName>
    <definedName name="NumberStudio8020">'[14]Assump'!$E$13</definedName>
    <definedName name="NumberStudioVLI">'[14]Assump'!$G$13</definedName>
    <definedName name="NvsASD">"V2003-12-31"</definedName>
    <definedName name="NvsAutoDrillOk">"VN"</definedName>
    <definedName name="NvsElapsedTime">0.0000214120373129845</definedName>
    <definedName name="NvsEndTime">37749.4097003472</definedName>
    <definedName name="NvsInstSpec">"%,FPROJECT_ID,V04NY013"</definedName>
    <definedName name="NvsLayoutType">"M3"</definedName>
    <definedName name="NvsNplSpec">"%,X,RZF..,CZF.."</definedName>
    <definedName name="NvsPanelEffdt">"V2002-05-01"</definedName>
    <definedName name="NvsPanelSetid">"V04000"</definedName>
    <definedName name="NvsReqBU">"V04000"</definedName>
    <definedName name="NvsReqBUOnly">"VN"</definedName>
    <definedName name="NvsTransLed">"VN"</definedName>
    <definedName name="NvsTreeASD">"V2003-12-31"</definedName>
    <definedName name="NvsValTbl.ACCOUNT">"GL_ACCOUNT_TBL"</definedName>
    <definedName name="NvsValTbl.SCENARIO">"BD_SCENARIO_TBL"</definedName>
    <definedName name="office1" hidden="1">{#N/A,#N/A,FALSE,"Cashflow Analysis";#N/A,#N/A,FALSE,"Sensitivity Analysis";#N/A,#N/A,FALSE,"PV";#N/A,#N/A,FALSE,"Pro Forma"}</definedName>
    <definedName name="Org_division">"SLOV-KAUFRING"</definedName>
    <definedName name="Org_profit_or_cost_centre">""</definedName>
    <definedName name="Org_sub_division">""</definedName>
    <definedName name="par">'[1]A1'!$C$10</definedName>
    <definedName name="_xlnm.Print_Area" localSheetId="0">'Information for Arbitrage Cals'!$A$1:$BH$52</definedName>
    <definedName name="_xlnm.Print_Titles" localSheetId="0">'Information for Arbitrage Cals'!$A:$B,'Information for Arbitrage Cals'!$1:$16</definedName>
    <definedName name="_xlnm.Print_Titles">#N/A</definedName>
    <definedName name="Product_gr_1">"CI"</definedName>
    <definedName name="Product_gr_10">"EMPIK"</definedName>
    <definedName name="Product_gr_11">"Services KES"</definedName>
    <definedName name="Product_gr_2">"PI"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ject_months">'[18]95-5 Summary'!$O$3</definedName>
    <definedName name="rate_cap_term">'[12]Amort95-5'!$J$4</definedName>
    <definedName name="REExposure">'[19]Assump'!$D$64</definedName>
    <definedName name="rent_growth_rate">'[13]Assumptions Schedule'!$D$84</definedName>
    <definedName name="RETAX500">'[20]Sheet1'!$A$58:$N$77</definedName>
    <definedName name="RETAX512">'[20]Sheet1'!$A$58:$N$77</definedName>
    <definedName name="SD">'[21]commercial input'!$C$6</definedName>
    <definedName name="solver_drv" hidden="1">1</definedName>
    <definedName name="solver_est" hidden="1">1</definedName>
    <definedName name="solver_itr" hidden="1">100</definedName>
    <definedName name="solver_lin" hidden="1">1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torageRSF">'[14]Assump'!$C$33</definedName>
    <definedName name="summary">'[20]Sheet1'!$V$47:$AJ$68</definedName>
    <definedName name="SuperUnit">'[14]Assump'!$C$17</definedName>
    <definedName name="Tax_credit_rate">'[11]Tax credit'!$G$26</definedName>
    <definedName name="tax_tail">'[4]Summary'!$D$26</definedName>
    <definedName name="temp">'[22]Development Budget'!$E$40</definedName>
    <definedName name="Total_Bond_Issue">'[18]95-5 Summary'!$H$18</definedName>
    <definedName name="Total_Bonds">'[23]95-5 Summary'!$H$27</definedName>
    <definedName name="total_development_cost">'[24]Development Budget'!$D$48</definedName>
    <definedName name="Total_Financed_Amount">'[25]Assumptions'!$C$77</definedName>
    <definedName name="total_financing_proceeds">'[26]Development Budget'!$D$48</definedName>
    <definedName name="Total_Loan">'[22]Development Budget'!$E$40</definedName>
    <definedName name="Total_project_costs">'[8]Development Budget'!$C$130</definedName>
    <definedName name="total_residential_debt">'[27]Development Budget'!$G$51</definedName>
    <definedName name="total_units">'[13]Assumptions Schedule'!$D$27</definedName>
    <definedName name="TotalBudget">'[19]Project Costs'!$E$47</definedName>
    <definedName name="transaction">'[20]Sheet1'!$A$1:$N$46</definedName>
    <definedName name="UNITS">'[21]input'!$D$72</definedName>
    <definedName name="Value" hidden="1">{#N/A,#N/A,FALSE,"Cashflow Analysis";#N/A,#N/A,FALSE,"Sensitivity Analysis";#N/A,#N/A,FALSE,"PV";#N/A,#N/A,FALSE,"Pro Forma"}</definedName>
    <definedName name="value1" hidden="1">{#N/A,#N/A,FALSE,"Cashflow Analysis";#N/A,#N/A,FALSE,"Sensitivity Analysis";#N/A,#N/A,FALSE,"PV";#N/A,#N/A,FALSE,"Pro Forma"}</definedName>
    <definedName name="Version">'[28]Input Sheet'!$K$2</definedName>
    <definedName name="Version1">'[29]Input Sheet'!$K$2</definedName>
    <definedName name="Version2">'[29]Input Sheet'!$K$2</definedName>
    <definedName name="wrn.8038." hidden="1">{"price",#N/A,FALSE,"2SERIES";"rwam",#N/A,FALSE,"2SERIES";"wam",#N/A,FALSE,"2SERIES"}</definedName>
    <definedName name="wrn.Arbitrage._.Analysis." hidden="1">{#N/A,#N/A,FALSE,"S&amp;U";#N/A,#N/A,FALSE,"DS";#N/A,#N/A,FALSE,"DS 2";#N/A,#N/A,FALSE,"DS 3";#N/A,#N/A,FALSE,"Yield"}</definedName>
    <definedName name="wrn.arbitrage._.yield." hidden="1">{"yield",#N/A,FALSE,"2SERIES"}</definedName>
    <definedName name="wrn.Base._.Case._.Print." hidden="1">{#N/A,#N/A,FALSE,"Assumptions";#N/A,#N/A,FALSE,"Ground Rent";#N/A,#N/A,FALSE,"SQFT SUMMARY";#N/A,#N/A,FALSE,"PROJECT COSTS";#N/A,#N/A,FALSE,"Financing";#N/A,#N/A,FALSE,"RE Tax Analysis";#N/A,#N/A,FALSE,"Oper Pro Forma";#N/A,#N/A,FALSE,"Sale and IRR";#N/A,#N/A,FALSE,"Int BackUP"}</definedName>
    <definedName name="wrn.complete._.Report." hidden="1">{#N/A,#N/A,FALSE,"A";#N/A,#N/A,FALSE,"Escrow";#N/A,#N/A,FALSE,"S&amp;U";#N/A,#N/A,FALSE,"DS"}</definedName>
    <definedName name="wrn.Full._.Report." hidden="1">{#N/A,#N/A,FALSE,"Summary";#N/A,#N/A,FALSE,"Arb Yield";#N/A,#N/A,FALSE,"Orig DS";#N/A,#N/A,FALSE,"WAM,NIC";#N/A,#N/A,FALSE,"Discount Test";#N/A,#N/A,FALSE,"Yield Test1";#N/A,#N/A,FALSE,"Yield Test2"}</definedName>
    <definedName name="wrn.Full._.Report.from_arb_yield_calc" hidden="1">{#N/A,#N/A,FALSE,"Summary";#N/A,#N/A,FALSE,"Arb Yield";#N/A,#N/A,FALSE,"Orig DS";#N/A,#N/A,FALSE,"WAM,NIC";#N/A,#N/A,FALSE,"Discount Test";#N/A,#N/A,FALSE,"Yield Test1";#N/A,#N/A,FALSE,"Yield Test2"}</definedName>
    <definedName name="wrn.Proforma." hidden="1">{#N/A,#N/A,FALSE,"ExecSum";#N/A,#N/A,FALSE,"Summary";#N/A,#N/A,FALSE,"Budget";#N/A,#N/A,FALSE,"CashFlow"}</definedName>
    <definedName name="wrn.TOT." hidden="1">{#N/A,#N/A,FALSE,"P&amp;L";#N/A,#N/A,FALSE,"Var_Fixed_cost"}</definedName>
    <definedName name="wrn.TOT1." hidden="1">{#N/A,#N/A,FALSE,"P&amp;L";#N/A,#N/A,FALSE,"Var_Fixed_cost"}</definedName>
    <definedName name="wrn.valuation." hidden="1">{"a",#N/A,FALSE,"Valuation of R.F.";"b",#N/A,FALSE,"Valuation of R.F.";"d",#N/A,FALSE,"Valuation of R.F.";"e",#N/A,FALSE,"Valuation of R.F.";"f",#N/A,FALSE,"Valuation of R.F.";"g",#N/A,FALSE,"Valuation of R.F.";"h",#N/A,FALSE,"Valuation of R.F.";"i",#N/A,FALSE,"Valuation of R.F.";"j",#N/A,FALSE,"Valuation of R.F.";"k",#N/A,FALSE,"Valuation of R.F.";"l",#N/A,FALSE,"Valuation of R.F.";"m",#N/A,FALSE,"Valuation of R.F.";"n",#N/A,FALSE,"Valuation of R.F.";"o",#N/A,FALSE,"Valuation of R.F.";"p",#N/A,FALSE,"Valuation of R.F."}</definedName>
    <definedName name="wrn.Value." hidden="1">{#N/A,#N/A,FALSE,"Cashflow Analysis";#N/A,#N/A,FALSE,"Sensitivity Analysis";#N/A,#N/A,FALSE,"PV";#N/A,#N/A,FALSE,"Pro Forma"}</definedName>
    <definedName name="Year_Actual_Prior">1999</definedName>
    <definedName name="Year_next_budget">1998</definedName>
    <definedName name="YearBudget">2000</definedName>
    <definedName name="yield1">'[1]II'!$P$12</definedName>
    <definedName name="yield25">'[1]II'!$AT$12</definedName>
  </definedNames>
  <calcPr fullCalcOnLoad="1"/>
</workbook>
</file>

<file path=xl/comments1.xml><?xml version="1.0" encoding="utf-8"?>
<comments xmlns="http://schemas.openxmlformats.org/spreadsheetml/2006/main">
  <authors>
    <author>Hawkins, Delafield &amp; Wood, LLP</author>
  </authors>
  <commentList>
    <comment ref="C2" authorId="0">
      <text>
        <r>
          <rPr>
            <b/>
            <sz val="10"/>
            <color indexed="33"/>
            <rFont val="Tahoma"/>
            <family val="2"/>
          </rPr>
          <t>Please update the information in the red fonts and also in the gray area, as applicable.</t>
        </r>
      </text>
    </comment>
  </commentList>
</comments>
</file>

<file path=xl/sharedStrings.xml><?xml version="1.0" encoding="utf-8"?>
<sst xmlns="http://schemas.openxmlformats.org/spreadsheetml/2006/main" count="42" uniqueCount="40">
  <si>
    <t>Borrower's Name</t>
  </si>
  <si>
    <t>Construction Period</t>
  </si>
  <si>
    <t xml:space="preserve">Permanent Period </t>
  </si>
  <si>
    <t>Upfront Fees</t>
  </si>
  <si>
    <t xml:space="preserve"> Date Fees were Paid</t>
  </si>
  <si>
    <t>L/C Origination Fee</t>
  </si>
  <si>
    <t>TOTAL ALL L/C FEES</t>
  </si>
  <si>
    <t>Qualified Guarantee Fees Summary</t>
  </si>
  <si>
    <t>Period</t>
  </si>
  <si>
    <t>Amount Covered</t>
  </si>
  <si>
    <t>Commitment LOC Fee</t>
  </si>
  <si>
    <t>Letter of Credit Fees</t>
  </si>
  <si>
    <t>Periodic Credit Enhancement Fee</t>
  </si>
  <si>
    <t>Periodic Liquidity Fee</t>
  </si>
  <si>
    <t>Periodic Principal Reserve Fee</t>
  </si>
  <si>
    <t>Extension LOC Fee</t>
  </si>
  <si>
    <t>Period Covered</t>
  </si>
  <si>
    <t>Date Paid</t>
  </si>
  <si>
    <t>Additional Information/Comments:</t>
  </si>
  <si>
    <t>Origination LOC Fee</t>
  </si>
  <si>
    <t>Original Bond Amount</t>
  </si>
  <si>
    <t>Original LOC Amount</t>
  </si>
  <si>
    <t>Issue Date</t>
  </si>
  <si>
    <t>Swap Advisor Fees</t>
  </si>
  <si>
    <t>Hedge Information</t>
  </si>
  <si>
    <t>Bond Name</t>
  </si>
  <si>
    <t xml:space="preserve">Net Swap Payments </t>
  </si>
  <si>
    <t>Interest Rate Cap Payments/Receipts</t>
  </si>
  <si>
    <t>This information will be required as a condition of converting the loan.</t>
  </si>
  <si>
    <t>Additional LOC Fee</t>
  </si>
  <si>
    <t>Commitment Liquidity Fee</t>
  </si>
  <si>
    <t>Fannie Mae or Freddie Mac Fees</t>
  </si>
  <si>
    <t>Counsel Fees</t>
  </si>
  <si>
    <t>LOC Bank Counsel Fee</t>
  </si>
  <si>
    <t>Liquidity Fee</t>
  </si>
  <si>
    <t>Fannie Mae Counsel Fee</t>
  </si>
  <si>
    <t>Freddie Mac Counsel Fee</t>
  </si>
  <si>
    <t>Upfront (Initial) LOC Fee</t>
  </si>
  <si>
    <t>Periodic (Ongoing/Annual) LOC Fee</t>
  </si>
  <si>
    <t xml:space="preserve">Please submit this information to HRBLOCFees@nychdc.com  on an annual basis commencing one year from closing date.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</si>
</sst>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0.000%"/>
    <numFmt numFmtId="167" formatCode="&quot;$&quot;#,##0.000"/>
    <numFmt numFmtId="168" formatCode="[$-409]mmmm\-yy;@"/>
    <numFmt numFmtId="169" formatCode="m/d/yyyy\ \ h:mm\ AM/PM"/>
    <numFmt numFmtId="170" formatCode="_([$€-2]* #,##0.00_);_([$€-2]* \(#,##0.00\);_([$€-2]* &quot;-&quot;??_)"/>
    <numFmt numFmtId="171" formatCode="0.0%"/>
    <numFmt numFmtId="172" formatCode=";;;"/>
    <numFmt numFmtId="173" formatCode="mm/yyyy"/>
    <numFmt numFmtId="174" formatCode="_-* #,##0\ _P_t_s_-;\-* #,##0\ _P_t_s_-;_-* &quot;-&quot;\ _P_t_s_-;_-@_-"/>
    <numFmt numFmtId="175" formatCode="_-* #,##0.00\ _P_t_s_-;\-* #,##0.00\ _P_t_s_-;_-* &quot;-&quot;??\ _P_t_s_-;_-@_-"/>
    <numFmt numFmtId="176" formatCode="_-* #,##0\ &quot;Pts&quot;_-;\-* #,##0\ &quot;Pts&quot;_-;_-* &quot;-&quot;\ &quot;Pts&quot;_-;_-@_-"/>
    <numFmt numFmtId="177" formatCode="_-* #,##0.00\ &quot;Pts&quot;_-;\-* #,##0.00\ &quot;Pts&quot;_-;_-* &quot;-&quot;??\ &quot;Pts&quot;_-;_-@_-"/>
    <numFmt numFmtId="178" formatCode="#,##0.00\ &quot;Ft&quot;;\-#,##0.00\ &quot;Ft&quot;"/>
    <numFmt numFmtId="179" formatCode="[&lt;=9999999]###\-####;\(###\)\ ###\-####"/>
    <numFmt numFmtId="180" formatCode="mm/dd/yy"/>
    <numFmt numFmtId="181" formatCode="[$-409]dddd\,\ mmmm\ dd\,\ yyyy"/>
    <numFmt numFmtId="182" formatCode="mm/dd/yy;@"/>
  </numFmts>
  <fonts count="9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Tahoma"/>
      <family val="2"/>
    </font>
    <font>
      <sz val="13"/>
      <name val="Arial"/>
      <family val="2"/>
    </font>
    <font>
      <sz val="10"/>
      <color indexed="8"/>
      <name val="Tms Rmn"/>
      <family val="0"/>
    </font>
    <font>
      <b/>
      <sz val="9"/>
      <name val="Tahoma"/>
      <family val="2"/>
    </font>
    <font>
      <sz val="10"/>
      <name val="MS Serif"/>
      <family val="1"/>
    </font>
    <font>
      <sz val="10"/>
      <name val="Tms Rmn"/>
      <family val="0"/>
    </font>
    <font>
      <sz val="9"/>
      <name val="Arial"/>
      <family val="2"/>
    </font>
    <font>
      <sz val="10"/>
      <color indexed="8"/>
      <name val="Times New Roman"/>
      <family val="1"/>
    </font>
    <font>
      <sz val="12"/>
      <name val="Helv"/>
      <family val="0"/>
    </font>
    <font>
      <b/>
      <sz val="9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u val="single"/>
      <sz val="12"/>
      <name val="Tahoma"/>
      <family val="2"/>
    </font>
    <font>
      <i/>
      <u val="single"/>
      <sz val="11"/>
      <name val="Tahoma"/>
      <family val="2"/>
    </font>
    <font>
      <u val="single"/>
      <sz val="11"/>
      <name val="Tahoma"/>
      <family val="2"/>
    </font>
    <font>
      <i/>
      <u val="single"/>
      <sz val="10"/>
      <name val="Tahoma"/>
      <family val="2"/>
    </font>
    <font>
      <u val="single"/>
      <sz val="10"/>
      <name val="Tahoma"/>
      <family val="2"/>
    </font>
    <font>
      <i/>
      <u val="single"/>
      <sz val="9"/>
      <name val="Tahoma"/>
      <family val="2"/>
    </font>
    <font>
      <u val="single"/>
      <sz val="9"/>
      <name val="Tahoma"/>
      <family val="2"/>
    </font>
    <font>
      <b/>
      <sz val="12"/>
      <name val="Arial"/>
      <family val="2"/>
    </font>
    <font>
      <sz val="12"/>
      <color indexed="8"/>
      <name val="Helv"/>
      <family val="0"/>
    </font>
    <font>
      <u val="single"/>
      <sz val="8"/>
      <color indexed="12"/>
      <name val="Arial"/>
      <family val="2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u val="single"/>
      <sz val="8"/>
      <color indexed="36"/>
      <name val="Arial"/>
      <family val="2"/>
    </font>
    <font>
      <b/>
      <u val="single"/>
      <sz val="10"/>
      <name val="Tahoma"/>
      <family val="2"/>
    </font>
    <font>
      <sz val="18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1"/>
      <name val="Tahom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0"/>
      <color indexed="33"/>
      <name val="Tahoma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8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u val="singleAccounting"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8.5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8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 val="singleAccounting"/>
      <sz val="10"/>
      <color theme="1"/>
      <name val="Arial"/>
      <family val="2"/>
    </font>
    <font>
      <b/>
      <sz val="10"/>
      <color rgb="FFFF0000"/>
      <name val="Arial"/>
      <family val="2"/>
    </font>
    <font>
      <b/>
      <u val="single"/>
      <sz val="8.5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E8E8E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>
        <color indexed="2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4" fontId="6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41" fontId="7" fillId="0" borderId="0">
      <alignment/>
      <protection/>
    </xf>
    <xf numFmtId="0" fontId="69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9" fillId="29" borderId="0" applyNumberFormat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39" fontId="6" fillId="0" borderId="0">
      <alignment horizontal="right"/>
      <protection/>
    </xf>
    <xf numFmtId="14" fontId="11" fillId="0" borderId="0">
      <alignment/>
      <protection/>
    </xf>
    <xf numFmtId="169" fontId="12" fillId="0" borderId="0" applyFill="0" applyProtection="0">
      <alignment vertical="center"/>
    </xf>
    <xf numFmtId="5" fontId="13" fillId="0" borderId="0">
      <alignment/>
      <protection/>
    </xf>
    <xf numFmtId="170" fontId="2" fillId="0" borderId="0" applyFont="0" applyFill="0" applyBorder="0" applyAlignment="0" applyProtection="0"/>
    <xf numFmtId="0" fontId="2" fillId="0" borderId="3" applyNumberFormat="0" applyFont="0" applyFill="0" applyAlignment="0" applyProtection="0"/>
    <xf numFmtId="0" fontId="72" fillId="0" borderId="0" applyNumberFormat="0" applyFill="0" applyBorder="0" applyAlignment="0" applyProtection="0"/>
    <xf numFmtId="171" fontId="6" fillId="0" borderId="0" applyBorder="0">
      <alignment/>
      <protection/>
    </xf>
    <xf numFmtId="0" fontId="73" fillId="0" borderId="0" applyNumberFormat="0" applyFill="0" applyBorder="0" applyAlignment="0" applyProtection="0"/>
    <xf numFmtId="38" fontId="14" fillId="0" borderId="0" applyFill="0" applyBorder="0" applyAlignment="0" applyProtection="0"/>
    <xf numFmtId="0" fontId="15" fillId="30" borderId="0" applyFont="0" applyFill="0" applyBorder="0" applyAlignment="0">
      <protection/>
    </xf>
    <xf numFmtId="0" fontId="74" fillId="31" borderId="0" applyNumberFormat="0" applyBorder="0" applyAlignment="0" applyProtection="0"/>
    <xf numFmtId="0" fontId="16" fillId="0" borderId="0">
      <alignment horizontal="left" indent="2"/>
      <protection/>
    </xf>
    <xf numFmtId="38" fontId="17" fillId="30" borderId="0" applyNumberFormat="0" applyBorder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Alignment="0" applyProtection="0"/>
    <xf numFmtId="0" fontId="25" fillId="0" borderId="5">
      <alignment horizontal="left" vertical="center"/>
      <protection/>
    </xf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2" fillId="29" borderId="9" applyNumberFormat="0" applyFont="0" applyBorder="0" applyAlignment="0" applyProtection="0"/>
    <xf numFmtId="172" fontId="2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6" fillId="0" borderId="0" applyBorder="0">
      <alignment/>
      <protection/>
    </xf>
    <xf numFmtId="0" fontId="79" fillId="32" borderId="1" applyNumberFormat="0" applyAlignment="0" applyProtection="0"/>
    <xf numFmtId="10" fontId="17" fillId="33" borderId="10" applyNumberFormat="0" applyBorder="0" applyAlignment="0" applyProtection="0"/>
    <xf numFmtId="0" fontId="28" fillId="0" borderId="0" applyNumberFormat="0" applyFill="0" applyBorder="0" applyAlignment="0">
      <protection locked="0"/>
    </xf>
    <xf numFmtId="0" fontId="80" fillId="0" borderId="11" applyNumberFormat="0" applyFill="0" applyAlignment="0" applyProtection="0"/>
    <xf numFmtId="173" fontId="6" fillId="0" borderId="0">
      <alignment/>
      <protection/>
    </xf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81" fillId="34" borderId="0" applyNumberFormat="0" applyBorder="0" applyAlignment="0" applyProtection="0"/>
    <xf numFmtId="178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35" borderId="12" applyNumberFormat="0" applyFont="0" applyAlignment="0" applyProtection="0"/>
    <xf numFmtId="0" fontId="2" fillId="0" borderId="3" applyNumberFormat="0" applyFont="0" applyFill="0" applyAlignment="0" applyProtection="0"/>
    <xf numFmtId="0" fontId="82" fillId="27" borderId="13" applyNumberFormat="0" applyAlignment="0" applyProtection="0"/>
    <xf numFmtId="0" fontId="2" fillId="0" borderId="14" applyNumberFormat="0" applyFont="0" applyFill="0" applyAlignment="0" applyProtection="0"/>
    <xf numFmtId="0" fontId="2" fillId="0" borderId="15" applyNumberFormat="0" applyFont="0" applyFill="0" applyAlignment="0" applyProtection="0"/>
    <xf numFmtId="179" fontId="6" fillId="0" borderId="16" applyBorder="0">
      <alignment/>
      <protection/>
    </xf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16">
      <alignment horizontal="center"/>
      <protection/>
    </xf>
    <xf numFmtId="3" fontId="30" fillId="0" borderId="0" applyFont="0" applyFill="0" applyBorder="0" applyAlignment="0" applyProtection="0"/>
    <xf numFmtId="0" fontId="30" fillId="36" borderId="0" applyNumberFormat="0" applyFon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29" borderId="0" applyNumberFormat="0" applyBorder="0" applyProtection="0">
      <alignment horizontal="center"/>
    </xf>
    <xf numFmtId="0" fontId="33" fillId="0" borderId="0">
      <alignment horizontal="left"/>
      <protection/>
    </xf>
    <xf numFmtId="0" fontId="34" fillId="0" borderId="0">
      <alignment horizontal="center"/>
      <protection/>
    </xf>
    <xf numFmtId="0" fontId="9" fillId="0" borderId="0">
      <alignment horizontal="left" indent="1"/>
      <protection/>
    </xf>
    <xf numFmtId="49" fontId="6" fillId="0" borderId="0">
      <alignment/>
      <protection/>
    </xf>
    <xf numFmtId="0" fontId="2" fillId="0" borderId="0" applyNumberFormat="0" applyFont="0" applyFill="0" applyBorder="0" applyAlignment="0" applyProtection="0"/>
    <xf numFmtId="18" fontId="6" fillId="0" borderId="0" applyFill="0" applyProtection="0">
      <alignment horizontal="center"/>
    </xf>
    <xf numFmtId="40" fontId="35" fillId="0" borderId="0">
      <alignment/>
      <protection/>
    </xf>
    <xf numFmtId="0" fontId="83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>
      <alignment horizontal="center"/>
      <protection/>
    </xf>
    <xf numFmtId="0" fontId="16" fillId="0" borderId="0">
      <alignment horizontal="center"/>
      <protection/>
    </xf>
    <xf numFmtId="0" fontId="84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>
      <alignment horizontal="left"/>
      <protection/>
    </xf>
    <xf numFmtId="0" fontId="6" fillId="0" borderId="0" applyNumberFormat="0" applyFill="0" applyBorder="0" applyAlignment="0" applyProtection="0"/>
    <xf numFmtId="0" fontId="2" fillId="29" borderId="0" applyNumberFormat="0" applyFont="0" applyBorder="0" applyAlignment="0" applyProtection="0"/>
    <xf numFmtId="0" fontId="2" fillId="0" borderId="16" applyNumberFormat="0" applyFont="0" applyFill="0" applyAlignment="0" applyProtection="0"/>
    <xf numFmtId="180" fontId="12" fillId="0" borderId="0">
      <alignment horizontal="right"/>
      <protection/>
    </xf>
    <xf numFmtId="0" fontId="8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4" fontId="0" fillId="0" borderId="0" xfId="49" applyNumberFormat="1" applyFont="1" applyAlignment="1">
      <alignment/>
    </xf>
    <xf numFmtId="0" fontId="2" fillId="0" borderId="0" xfId="103">
      <alignment/>
      <protection/>
    </xf>
    <xf numFmtId="165" fontId="2" fillId="0" borderId="0" xfId="103" applyNumberFormat="1">
      <alignment/>
      <protection/>
    </xf>
    <xf numFmtId="0" fontId="3" fillId="0" borderId="0" xfId="103" applyFont="1">
      <alignment/>
      <protection/>
    </xf>
    <xf numFmtId="165" fontId="0" fillId="0" borderId="0" xfId="49" applyNumberFormat="1" applyFont="1" applyAlignment="1">
      <alignment/>
    </xf>
    <xf numFmtId="166" fontId="2" fillId="0" borderId="0" xfId="103" applyNumberFormat="1">
      <alignment/>
      <protection/>
    </xf>
    <xf numFmtId="0" fontId="2" fillId="0" borderId="0" xfId="103" applyFont="1">
      <alignment/>
      <protection/>
    </xf>
    <xf numFmtId="44" fontId="0" fillId="0" borderId="0" xfId="49" applyFont="1" applyAlignment="1">
      <alignment/>
    </xf>
    <xf numFmtId="44" fontId="2" fillId="0" borderId="0" xfId="49" applyFont="1" applyAlignment="1">
      <alignment/>
    </xf>
    <xf numFmtId="165" fontId="4" fillId="0" borderId="10" xfId="49" applyNumberFormat="1" applyFont="1" applyBorder="1" applyAlignment="1">
      <alignment/>
    </xf>
    <xf numFmtId="0" fontId="2" fillId="0" borderId="0" xfId="103" applyFill="1">
      <alignment/>
      <protection/>
    </xf>
    <xf numFmtId="14" fontId="2" fillId="0" borderId="0" xfId="103" applyNumberFormat="1" applyFill="1">
      <alignment/>
      <protection/>
    </xf>
    <xf numFmtId="164" fontId="0" fillId="0" borderId="18" xfId="49" applyNumberFormat="1" applyFont="1" applyFill="1" applyBorder="1" applyAlignment="1">
      <alignment/>
    </xf>
    <xf numFmtId="165" fontId="0" fillId="0" borderId="19" xfId="49" applyNumberFormat="1" applyFont="1" applyFill="1" applyBorder="1" applyAlignment="1">
      <alignment/>
    </xf>
    <xf numFmtId="164" fontId="0" fillId="0" borderId="20" xfId="49" applyNumberFormat="1" applyFont="1" applyFill="1" applyBorder="1" applyAlignment="1">
      <alignment/>
    </xf>
    <xf numFmtId="165" fontId="2" fillId="0" borderId="0" xfId="103" applyNumberFormat="1" applyFill="1" applyBorder="1">
      <alignment/>
      <protection/>
    </xf>
    <xf numFmtId="168" fontId="2" fillId="0" borderId="0" xfId="103" applyNumberFormat="1" applyFill="1">
      <alignment/>
      <protection/>
    </xf>
    <xf numFmtId="17" fontId="2" fillId="0" borderId="0" xfId="103" applyNumberFormat="1" applyFill="1">
      <alignment/>
      <protection/>
    </xf>
    <xf numFmtId="164" fontId="0" fillId="0" borderId="21" xfId="49" applyNumberFormat="1" applyFont="1" applyFill="1" applyBorder="1" applyAlignment="1">
      <alignment/>
    </xf>
    <xf numFmtId="165" fontId="2" fillId="0" borderId="22" xfId="103" applyNumberFormat="1" applyFill="1" applyBorder="1">
      <alignment/>
      <protection/>
    </xf>
    <xf numFmtId="164" fontId="0" fillId="0" borderId="0" xfId="49" applyNumberFormat="1" applyFont="1" applyFill="1" applyAlignment="1">
      <alignment/>
    </xf>
    <xf numFmtId="165" fontId="2" fillId="0" borderId="0" xfId="103" applyNumberFormat="1" applyFill="1">
      <alignment/>
      <protection/>
    </xf>
    <xf numFmtId="0" fontId="44" fillId="0" borderId="0" xfId="103" applyFont="1">
      <alignment/>
      <protection/>
    </xf>
    <xf numFmtId="14" fontId="85" fillId="0" borderId="0" xfId="103" applyNumberFormat="1" applyFont="1">
      <alignment/>
      <protection/>
    </xf>
    <xf numFmtId="166" fontId="85" fillId="0" borderId="0" xfId="103" applyNumberFormat="1" applyFont="1">
      <alignment/>
      <protection/>
    </xf>
    <xf numFmtId="165" fontId="85" fillId="0" borderId="0" xfId="49" applyNumberFormat="1" applyFont="1" applyAlignment="1">
      <alignment horizontal="center"/>
    </xf>
    <xf numFmtId="14" fontId="85" fillId="0" borderId="0" xfId="103" applyNumberFormat="1" applyFont="1" applyAlignment="1">
      <alignment horizontal="center"/>
      <protection/>
    </xf>
    <xf numFmtId="0" fontId="3" fillId="0" borderId="0" xfId="103" applyFont="1" applyBorder="1">
      <alignment/>
      <protection/>
    </xf>
    <xf numFmtId="0" fontId="45" fillId="0" borderId="0" xfId="103" applyFont="1" applyBorder="1">
      <alignment/>
      <protection/>
    </xf>
    <xf numFmtId="166" fontId="2" fillId="0" borderId="0" xfId="103" applyNumberFormat="1" applyFill="1">
      <alignment/>
      <protection/>
    </xf>
    <xf numFmtId="0" fontId="3" fillId="0" borderId="0" xfId="103" applyFont="1" applyFill="1" applyBorder="1">
      <alignment/>
      <protection/>
    </xf>
    <xf numFmtId="0" fontId="45" fillId="0" borderId="0" xfId="103" applyFont="1" applyFill="1" applyBorder="1">
      <alignment/>
      <protection/>
    </xf>
    <xf numFmtId="44" fontId="0" fillId="0" borderId="0" xfId="49" applyFont="1" applyFill="1" applyAlignment="1">
      <alignment/>
    </xf>
    <xf numFmtId="0" fontId="86" fillId="0" borderId="0" xfId="103" applyFont="1" applyFill="1">
      <alignment/>
      <protection/>
    </xf>
    <xf numFmtId="44" fontId="84" fillId="0" borderId="0" xfId="49" applyFont="1" applyAlignment="1">
      <alignment/>
    </xf>
    <xf numFmtId="182" fontId="85" fillId="0" borderId="0" xfId="103" applyNumberFormat="1" applyFont="1">
      <alignment/>
      <protection/>
    </xf>
    <xf numFmtId="0" fontId="3" fillId="0" borderId="0" xfId="103" applyFont="1" applyAlignment="1">
      <alignment horizontal="center"/>
      <protection/>
    </xf>
    <xf numFmtId="0" fontId="2" fillId="0" borderId="0" xfId="103" applyAlignment="1">
      <alignment horizontal="center"/>
      <protection/>
    </xf>
    <xf numFmtId="164" fontId="0" fillId="0" borderId="0" xfId="49" applyNumberFormat="1" applyFont="1" applyAlignment="1">
      <alignment horizontal="center"/>
    </xf>
    <xf numFmtId="0" fontId="44" fillId="0" borderId="0" xfId="0" applyFont="1" applyAlignment="1">
      <alignment/>
    </xf>
    <xf numFmtId="44" fontId="87" fillId="0" borderId="0" xfId="49" applyFont="1" applyFill="1" applyAlignment="1">
      <alignment/>
    </xf>
    <xf numFmtId="166" fontId="4" fillId="0" borderId="0" xfId="103" applyNumberFormat="1" applyFont="1" applyAlignment="1">
      <alignment horizontal="right"/>
      <protection/>
    </xf>
    <xf numFmtId="165" fontId="0" fillId="37" borderId="0" xfId="49" applyNumberFormat="1" applyFont="1" applyFill="1" applyAlignment="1">
      <alignment/>
    </xf>
    <xf numFmtId="165" fontId="2" fillId="37" borderId="0" xfId="103" applyNumberFormat="1" applyFill="1">
      <alignment/>
      <protection/>
    </xf>
    <xf numFmtId="0" fontId="2" fillId="37" borderId="0" xfId="103" applyFill="1">
      <alignment/>
      <protection/>
    </xf>
    <xf numFmtId="44" fontId="0" fillId="37" borderId="0" xfId="49" applyFont="1" applyFill="1" applyAlignment="1">
      <alignment/>
    </xf>
    <xf numFmtId="44" fontId="5" fillId="37" borderId="0" xfId="49" applyFont="1" applyFill="1" applyAlignment="1">
      <alignment/>
    </xf>
    <xf numFmtId="44" fontId="0" fillId="0" borderId="0" xfId="49" applyFont="1" applyAlignment="1">
      <alignment/>
    </xf>
    <xf numFmtId="44" fontId="0" fillId="0" borderId="0" xfId="49" applyFont="1" applyFill="1" applyAlignment="1">
      <alignment/>
    </xf>
    <xf numFmtId="44" fontId="2" fillId="0" borderId="0" xfId="49" applyFont="1" applyAlignment="1">
      <alignment/>
    </xf>
    <xf numFmtId="44" fontId="0" fillId="0" borderId="0" xfId="49" applyFont="1" applyAlignment="1">
      <alignment/>
    </xf>
    <xf numFmtId="44" fontId="0" fillId="0" borderId="0" xfId="49" applyFont="1" applyFill="1" applyAlignment="1">
      <alignment/>
    </xf>
    <xf numFmtId="0" fontId="4" fillId="0" borderId="0" xfId="103" applyFont="1">
      <alignment/>
      <protection/>
    </xf>
    <xf numFmtId="0" fontId="88" fillId="38" borderId="0" xfId="103" applyFont="1" applyFill="1">
      <alignment/>
      <protection/>
    </xf>
    <xf numFmtId="0" fontId="89" fillId="38" borderId="0" xfId="84" applyFont="1" applyFill="1" applyAlignment="1" applyProtection="1">
      <alignment/>
      <protection/>
    </xf>
    <xf numFmtId="44" fontId="0" fillId="0" borderId="0" xfId="49" applyFont="1" applyAlignment="1">
      <alignment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ngie" xfId="40"/>
    <cellStyle name="Bad" xfId="41"/>
    <cellStyle name="BLACK" xfId="42"/>
    <cellStyle name="Calculation" xfId="43"/>
    <cellStyle name="Check Cell" xfId="44"/>
    <cellStyle name="ColumnHeading" xfId="45"/>
    <cellStyle name="Comma" xfId="46"/>
    <cellStyle name="Comma [0]" xfId="47"/>
    <cellStyle name="Comma 2" xfId="48"/>
    <cellStyle name="Currency" xfId="49"/>
    <cellStyle name="Currency [0]" xfId="50"/>
    <cellStyle name="Currency 2" xfId="51"/>
    <cellStyle name="D" xfId="52"/>
    <cellStyle name="Date" xfId="53"/>
    <cellStyle name="DATETIME" xfId="54"/>
    <cellStyle name="Dollar" xfId="55"/>
    <cellStyle name="Euro" xfId="56"/>
    <cellStyle name="EvenBodyShade" xfId="57"/>
    <cellStyle name="Explanatory Text" xfId="58"/>
    <cellStyle name="F1" xfId="59"/>
    <cellStyle name="Followed Hyperlink" xfId="60"/>
    <cellStyle name="FORMULA" xfId="61"/>
    <cellStyle name="General" xfId="62"/>
    <cellStyle name="Good" xfId="63"/>
    <cellStyle name="GrandTotal" xfId="64"/>
    <cellStyle name="Grey" xfId="65"/>
    <cellStyle name="Head0" xfId="66"/>
    <cellStyle name="Head1" xfId="67"/>
    <cellStyle name="Head2" xfId="68"/>
    <cellStyle name="Head3" xfId="69"/>
    <cellStyle name="Head4" xfId="70"/>
    <cellStyle name="Head5" xfId="71"/>
    <cellStyle name="Head6" xfId="72"/>
    <cellStyle name="Head7" xfId="73"/>
    <cellStyle name="Head8" xfId="74"/>
    <cellStyle name="Head9" xfId="75"/>
    <cellStyle name="Header1" xfId="76"/>
    <cellStyle name="Header2" xfId="77"/>
    <cellStyle name="Heading 1" xfId="78"/>
    <cellStyle name="Heading 2" xfId="79"/>
    <cellStyle name="Heading 3" xfId="80"/>
    <cellStyle name="Heading 4" xfId="81"/>
    <cellStyle name="HeadShade" xfId="82"/>
    <cellStyle name="HIDE" xfId="83"/>
    <cellStyle name="Hyperlink" xfId="84"/>
    <cellStyle name="Hypertextový odkaz" xfId="85"/>
    <cellStyle name="I" xfId="86"/>
    <cellStyle name="Input" xfId="87"/>
    <cellStyle name="Input [yellow]" xfId="88"/>
    <cellStyle name="InputBlueFont" xfId="89"/>
    <cellStyle name="Linked Cell" xfId="90"/>
    <cellStyle name="M" xfId="91"/>
    <cellStyle name="Millares [0]_pldt" xfId="92"/>
    <cellStyle name="Millares_pldt" xfId="93"/>
    <cellStyle name="Moneda [0]_pldt" xfId="94"/>
    <cellStyle name="Moneda_pldt" xfId="95"/>
    <cellStyle name="Neutral" xfId="96"/>
    <cellStyle name="Normal - Style1" xfId="97"/>
    <cellStyle name="Normal 10" xfId="98"/>
    <cellStyle name="Normal 11" xfId="99"/>
    <cellStyle name="Normal 2" xfId="100"/>
    <cellStyle name="Normal 3" xfId="101"/>
    <cellStyle name="Normal 4" xfId="102"/>
    <cellStyle name="Normal 5" xfId="103"/>
    <cellStyle name="Normal 6" xfId="104"/>
    <cellStyle name="Note" xfId="105"/>
    <cellStyle name="OddBodyShade" xfId="106"/>
    <cellStyle name="Output" xfId="107"/>
    <cellStyle name="Overscore" xfId="108"/>
    <cellStyle name="Overunder" xfId="109"/>
    <cellStyle name="P" xfId="110"/>
    <cellStyle name="Percent" xfId="111"/>
    <cellStyle name="Percent [2]" xfId="112"/>
    <cellStyle name="PSChar" xfId="113"/>
    <cellStyle name="PSDate" xfId="114"/>
    <cellStyle name="PSDec" xfId="115"/>
    <cellStyle name="PSHeading" xfId="116"/>
    <cellStyle name="PSInt" xfId="117"/>
    <cellStyle name="PSSpacer" xfId="118"/>
    <cellStyle name="Reg1" xfId="119"/>
    <cellStyle name="Reg2" xfId="120"/>
    <cellStyle name="Reg3" xfId="121"/>
    <cellStyle name="Reg4" xfId="122"/>
    <cellStyle name="Reg5" xfId="123"/>
    <cellStyle name="Reg6" xfId="124"/>
    <cellStyle name="Reg7" xfId="125"/>
    <cellStyle name="Reg8" xfId="126"/>
    <cellStyle name="Reg9" xfId="127"/>
    <cellStyle name="Sledovaný hypertextový odkaz" xfId="128"/>
    <cellStyle name="SpecialHeader" xfId="129"/>
    <cellStyle name="SubHeader" xfId="130"/>
    <cellStyle name="Subtitle - No ScotchRule" xfId="131"/>
    <cellStyle name="SubTotal" xfId="132"/>
    <cellStyle name="T" xfId="133"/>
    <cellStyle name="test" xfId="134"/>
    <cellStyle name="TIME" xfId="135"/>
    <cellStyle name="Times New Roman" xfId="136"/>
    <cellStyle name="Title" xfId="137"/>
    <cellStyle name="Title - No ScotchRule" xfId="138"/>
    <cellStyle name="Title1" xfId="139"/>
    <cellStyle name="TitleOther" xfId="140"/>
    <cellStyle name="Total" xfId="141"/>
    <cellStyle name="Total1" xfId="142"/>
    <cellStyle name="Total2" xfId="143"/>
    <cellStyle name="Total3" xfId="144"/>
    <cellStyle name="Total4" xfId="145"/>
    <cellStyle name="Total5" xfId="146"/>
    <cellStyle name="Total6" xfId="147"/>
    <cellStyle name="Total7" xfId="148"/>
    <cellStyle name="Total8" xfId="149"/>
    <cellStyle name="Total9" xfId="150"/>
    <cellStyle name="TotShade" xfId="151"/>
    <cellStyle name="Underscore" xfId="152"/>
    <cellStyle name="v" xfId="153"/>
    <cellStyle name="Warning Text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YUF\865640_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\REIT\WRKSHEET\BRODSKY\95_5V6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Dermot%20tax%20credits\Kew%20Gardens%20TCVM%20v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606\Worksheets\95_5_v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BEAL\86TH\86TH_2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OLK80C2\8020%20PF%202-11-03%20draw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Req%202%20Tes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33rd%20Street\100%CDs%20168%20UNITS%2080.20%2005%2008%200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1st_1st\BPC\Reqs\BPC_REQ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95_5_v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orary%20Internet%20Files\OLK80C2\8020%20PF%203-04-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DILAWRIK\556461_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fagard\Local%20Settings\Temporary%20Internet%20Files\OLK284\Acquisitions\Security%20Reviews\Digital%20Converge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683\Budgets%20&amp;%20Models\roosevelt%20raceway%20model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Gushee\14th\UN_SQ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27\HTC%20model%20-%20Chevron\Dermot%20tax%20credits\Old%20models\Kew%20Gardens_95_5_v1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3\Shared\DEVELOP\EXCEL\BEAL\86TH\86TH_2e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%20&amp;%20K%20LLP%20Clients\502000%20-%20502999\502778\37%20Wall%20-%205%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1\SHARED\DEVELOP\EXCEL\BEAL\ROLLUP\89_RU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cx\data1\SHARED\DEVELOP\EXCEL\BEAL\ROLLUP\14_RU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eriton\Projects\Signed\63%20Wall%20Street\Pro%20Formas\Exhibit%201%20-%20Financial%20Analysis%208-10-05%20new%20libor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meriton\Projects\Signed\63%20Wall%20Street\Investment%20Memo\Exhibit%201%20-%20Financial%20Analysis%208-10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NRPortbl\EAST1\DILAWRIK\450227_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BINKATZPDC\ZDRIVE\WRKSHEET\Athena\Athena%20Dev%20Model%20V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lobix%20-%20Chevron%20Rehab%20Credit\467%20CALCULATION%20with%20Interest%20Calculat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hared\DEVELOP\EXCEL\BEAL\86TH\86TH_2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HARED\DEVELOP\EXCEL\BEAL\UNION_SQ\UN_SQ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ST\REIT\EXCEL\WRKSHEET\750-6TH\750_6_V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BINKATZPDC\ZDRIVE\WRKSHEET\Athena\proforma_examp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B1"/>
      <sheetName val="B2"/>
      <sheetName val="C1"/>
      <sheetName val="C2"/>
      <sheetName val="C3"/>
      <sheetName val="C4"/>
      <sheetName val="C5"/>
      <sheetName val="D"/>
      <sheetName val="I"/>
      <sheetName val="II"/>
      <sheetName val="III-1"/>
      <sheetName val="III-2"/>
      <sheetName val="III-3"/>
      <sheetName val="IV"/>
      <sheetName val="V"/>
      <sheetName val="E"/>
      <sheetName val="FEES5"/>
      <sheetName val="FEES4"/>
      <sheetName val="FEES3"/>
      <sheetName val="FEES2"/>
      <sheetName val="FEES1"/>
      <sheetName val="Sum 10"/>
      <sheetName val="BP 10"/>
      <sheetName val="PR 10"/>
      <sheetName val="Sum 09"/>
      <sheetName val="BP 09"/>
      <sheetName val="REV 09"/>
      <sheetName val="PR 09"/>
      <sheetName val="Sum 06"/>
      <sheetName val="BP 06"/>
      <sheetName val="Bond Rebate06"/>
      <sheetName val="Sum 07"/>
      <sheetName val="BP 07"/>
      <sheetName val="Bond Rebate07"/>
      <sheetName val="Sum 08"/>
      <sheetName val="BP 08"/>
      <sheetName val="REV PREP 08"/>
      <sheetName val="Bond Rebate1008"/>
    </sheetNames>
    <sheetDataSet>
      <sheetData sheetId="0">
        <row r="10">
          <cell r="C10">
            <v>13700000</v>
          </cell>
        </row>
        <row r="18">
          <cell r="E18">
            <v>38861</v>
          </cell>
        </row>
        <row r="20">
          <cell r="E20">
            <v>40482</v>
          </cell>
        </row>
        <row r="22">
          <cell r="E22">
            <v>0.046672033339262856</v>
          </cell>
        </row>
      </sheetData>
      <sheetData sheetId="11">
        <row r="12">
          <cell r="P12">
            <v>0.03294775394320506</v>
          </cell>
          <cell r="AT12">
            <v>0.026700736293795446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Amort_95_5"/>
      <sheetName val="tax_amort_depn"/>
      <sheetName val="Tax Credit"/>
      <sheetName val="Sch_A"/>
      <sheetName val="Interest_Brodsky"/>
    </sheetNames>
    <sheetDataSet>
      <sheetData sheetId="0">
        <row r="29">
          <cell r="D29">
            <v>0.0525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Structuring"/>
      <sheetName val="$"/>
      <sheetName val="Tax Credit Valuation"/>
      <sheetName val="BIT Piece"/>
      <sheetName val="Dermot Piece"/>
      <sheetName val="Annual Projection"/>
      <sheetName val="Monthly Projection"/>
      <sheetName val="%"/>
      <sheetName val="Amort"/>
      <sheetName val="Deprec &amp; Deferred"/>
      <sheetName val="Amort95-5"/>
      <sheetName val="Tax credit"/>
      <sheetName val="Loan "/>
      <sheetName val="project summary"/>
      <sheetName val="Rent Roll Summary"/>
      <sheetName val="expenses"/>
      <sheetName val="Parking &amp; Other Income"/>
      <sheetName val="Rent Roll"/>
      <sheetName val="capital budget"/>
      <sheetName val="Marketing Budget"/>
      <sheetName val="Monthly Schedule"/>
    </sheetNames>
    <sheetDataSet>
      <sheetData sheetId="10">
        <row r="2">
          <cell r="O2">
            <v>360</v>
          </cell>
        </row>
        <row r="4">
          <cell r="O4">
            <v>36</v>
          </cell>
        </row>
      </sheetData>
      <sheetData sheetId="12">
        <row r="16">
          <cell r="G16">
            <v>95653920.95426865</v>
          </cell>
        </row>
        <row r="18">
          <cell r="G18">
            <v>0.18088217507667784</v>
          </cell>
        </row>
        <row r="26">
          <cell r="G26">
            <v>0.034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95-5 Summary"/>
      <sheetName val="Detailed Budget"/>
      <sheetName val="Form"/>
      <sheetName val="Schedule A"/>
      <sheetName val="Amort95-5"/>
      <sheetName val="Deprec &amp; Deferred"/>
      <sheetName val="Carry"/>
      <sheetName val="Stack "/>
      <sheetName val="Worksheet I "/>
      <sheetName val="Worksheet II"/>
      <sheetName val="Worksheet III"/>
    </sheetNames>
    <sheetDataSet>
      <sheetData sheetId="4">
        <row r="4">
          <cell r="J4">
            <v>60</v>
          </cell>
          <cell r="K4">
            <v>360</v>
          </cell>
        </row>
        <row r="31">
          <cell r="H31">
            <v>1370000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Schedule"/>
      <sheetName val="Development Budget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Sheet1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27">
          <cell r="D27">
            <v>241</v>
          </cell>
        </row>
        <row r="29">
          <cell r="D29">
            <v>240</v>
          </cell>
        </row>
        <row r="84">
          <cell r="D84">
            <v>0.03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ssump"/>
      <sheetName val="Rental Units"/>
      <sheetName val="Project Costs"/>
      <sheetName val="Soft Summary"/>
      <sheetName val="Draw - Nov"/>
      <sheetName val="Interest - Nov"/>
      <sheetName val="Debt - Nov"/>
      <sheetName val="Debt"/>
      <sheetName val="Monthly"/>
      <sheetName val="CF"/>
      <sheetName val="Rent Stack"/>
      <sheetName val="Rates"/>
    </sheetNames>
    <sheetDataSet>
      <sheetData sheetId="0">
        <row r="13">
          <cell r="C13">
            <v>71</v>
          </cell>
          <cell r="E13">
            <v>15</v>
          </cell>
          <cell r="G13">
            <v>3</v>
          </cell>
        </row>
        <row r="14">
          <cell r="C14">
            <v>47</v>
          </cell>
          <cell r="E14">
            <v>10</v>
          </cell>
          <cell r="G14">
            <v>2</v>
          </cell>
        </row>
        <row r="15">
          <cell r="C15">
            <v>11</v>
          </cell>
          <cell r="E15">
            <v>3</v>
          </cell>
          <cell r="G15">
            <v>1</v>
          </cell>
        </row>
        <row r="16">
          <cell r="C16">
            <v>4</v>
          </cell>
        </row>
        <row r="17">
          <cell r="C17">
            <v>1</v>
          </cell>
        </row>
        <row r="33">
          <cell r="C33">
            <v>1200</v>
          </cell>
        </row>
        <row r="37">
          <cell r="C37">
            <v>52</v>
          </cell>
        </row>
        <row r="44">
          <cell r="C44">
            <v>0.02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ver Letter"/>
      <sheetName val="Summary "/>
      <sheetName val="Detailed Current Req"/>
      <sheetName val="Detailed Development Budget"/>
      <sheetName val="Building Loan"/>
      <sheetName val="Project Loan"/>
      <sheetName val="Development Budget"/>
      <sheetName val="Title Page"/>
      <sheetName val="Assumptions"/>
      <sheetName val="7_18_00 Plans"/>
      <sheetName val="Bldg Area calcs"/>
      <sheetName val="LOC Fees"/>
      <sheetName val="GIC Draw"/>
      <sheetName val="Absorption"/>
      <sheetName val="LOC Fees II"/>
      <sheetName val="Interest Draw"/>
      <sheetName val="Operating Expenses"/>
      <sheetName val="Pro Forma"/>
      <sheetName val="Closing Statement"/>
      <sheetName val="Tax Credit"/>
      <sheetName val="Real Estate Taxes"/>
      <sheetName val="Residential Rent"/>
      <sheetName val="Breakeven"/>
      <sheetName val="Zoning"/>
      <sheetName val="Expenses-Lease Up"/>
      <sheetName val="Leasing Commissions"/>
      <sheetName val="Amortization Residential"/>
      <sheetName val="Pro Forma (refi)"/>
      <sheetName val="Pkg Rent"/>
      <sheetName val="Clean March 3"/>
      <sheetName val="Final HFA"/>
      <sheetName val="Auditor"/>
      <sheetName val="Module1"/>
      <sheetName val="Module2"/>
    </sheetNames>
    <sheetDataSet>
      <sheetData sheetId="8">
        <row r="35">
          <cell r="M35">
            <v>201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int Macros"/>
      <sheetName val="Proj Pro Forma"/>
      <sheetName val="Cost Summary"/>
      <sheetName val="Rental Units"/>
      <sheetName val="Building Areas"/>
      <sheetName val="Construction"/>
      <sheetName val="Soft Summary"/>
      <sheetName val="Finance"/>
    </sheetNames>
    <sheetDataSet>
      <sheetData sheetId="0">
        <row r="1">
          <cell r="A1" t="str">
            <v>35-39 W. 33rd Street</v>
          </cell>
        </row>
        <row r="2">
          <cell r="A2" t="str">
            <v>New York, NY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95-5 Summary"/>
      <sheetName val="Rehab Tax Credit Calc"/>
      <sheetName val="Detailed Budget"/>
      <sheetName val="Form"/>
      <sheetName val="Schedule A"/>
      <sheetName val="Amort95-5"/>
      <sheetName val="Deprec &amp; Deferred"/>
      <sheetName val="Carry"/>
      <sheetName val="Stack "/>
      <sheetName val="Worksheet I "/>
      <sheetName val="Worksheet II"/>
      <sheetName val="Worksheet III"/>
    </sheetNames>
    <sheetDataSet>
      <sheetData sheetId="1">
        <row r="3">
          <cell r="O3">
            <v>17</v>
          </cell>
        </row>
        <row r="18">
          <cell r="H18">
            <v>98800000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nits"/>
      <sheetName val="Assump"/>
      <sheetName val="Project Costs"/>
      <sheetName val="Details"/>
      <sheetName val="Soft Summary"/>
      <sheetName val="Draw"/>
      <sheetName val="Int Carry"/>
      <sheetName val="Drawdown"/>
      <sheetName val="Stack"/>
      <sheetName val="Rates"/>
      <sheetName val="Debt - Nov"/>
      <sheetName val="Monthly"/>
      <sheetName val="Debt"/>
      <sheetName val="CF"/>
      <sheetName val="IRR C"/>
      <sheetName val="Benefits"/>
      <sheetName val="S&amp;U"/>
      <sheetName val="Stacking"/>
      <sheetName val="PF 2005"/>
    </sheetNames>
    <sheetDataSet>
      <sheetData sheetId="1">
        <row r="64">
          <cell r="D64">
            <v>38900000</v>
          </cell>
        </row>
      </sheetData>
      <sheetData sheetId="2">
        <row r="47">
          <cell r="E47">
            <v>60643730.72240053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B1 "/>
      <sheetName val="B2"/>
      <sheetName val="B3"/>
      <sheetName val="B4"/>
      <sheetName val="B5"/>
      <sheetName val="B6"/>
      <sheetName val="B7"/>
      <sheetName val="B8"/>
      <sheetName val="I"/>
      <sheetName val="II"/>
      <sheetName val="III"/>
      <sheetName val="IV"/>
      <sheetName val="V"/>
      <sheetName val="FEES"/>
      <sheetName val="Bond -Val"/>
      <sheetName val="YIELDREST"/>
      <sheetName val="08int"/>
      <sheetName val="Rebate-03to9(07)"/>
      <sheetName val="012"/>
      <sheetName val="030"/>
      <sheetName val="Bond schedule"/>
      <sheetName val="Transfer to REV "/>
      <sheetName val="Rebate-06-07"/>
      <sheetName val="12"/>
      <sheetName val="30"/>
      <sheetName val="Bond schedule (2)"/>
      <sheetName val="Rebate 07-5(08)"/>
      <sheetName val="012 Inv"/>
      <sheetName val="030 Inv."/>
      <sheetName val="Bond schedule (3)"/>
      <sheetName val="Rebate 10-08"/>
      <sheetName val="012 INVEST"/>
      <sheetName val="030 INVest"/>
      <sheetName val="Bond schedule (4)"/>
    </sheetNames>
    <sheetDataSet>
      <sheetData sheetId="0">
        <row r="25">
          <cell r="E25">
            <v>0.05086423032735432</v>
          </cell>
        </row>
        <row r="26">
          <cell r="E26">
            <v>0.035260572181920025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Basic Assumptions and Information</v>
          </cell>
        </row>
        <row r="3">
          <cell r="B3" t="str">
            <v>Building</v>
          </cell>
          <cell r="C3" t="str">
            <v>Graybar</v>
          </cell>
          <cell r="E3" t="str">
            <v>Suite Size (SF)</v>
          </cell>
          <cell r="F3">
            <v>23719</v>
          </cell>
        </row>
        <row r="4">
          <cell r="B4" t="str">
            <v>Tenant</v>
          </cell>
          <cell r="C4" t="str">
            <v>Digital Convergence Co.</v>
          </cell>
          <cell r="E4" t="str">
            <v>Free Rent (Months)</v>
          </cell>
          <cell r="F4">
            <v>1</v>
          </cell>
        </row>
        <row r="5">
          <cell r="B5" t="str">
            <v>Suite</v>
          </cell>
          <cell r="C5" t="str">
            <v>2231-2260</v>
          </cell>
          <cell r="E5" t="str">
            <v>T.I. (Per SF)</v>
          </cell>
          <cell r="F5">
            <v>5</v>
          </cell>
        </row>
        <row r="6">
          <cell r="B6" t="str">
            <v>Lease Commence</v>
          </cell>
          <cell r="C6">
            <v>36951</v>
          </cell>
          <cell r="E6" t="str">
            <v>Base Building (Per SF)</v>
          </cell>
          <cell r="F6">
            <v>0</v>
          </cell>
        </row>
        <row r="9">
          <cell r="B9" t="str">
            <v>Rental Income</v>
          </cell>
          <cell r="E9" t="str">
            <v>Exposure</v>
          </cell>
        </row>
        <row r="10">
          <cell r="B10" t="str">
            <v>Year</v>
          </cell>
          <cell r="C10" t="str">
            <v>Rent/SF</v>
          </cell>
          <cell r="E10" t="str">
            <v>Item</v>
          </cell>
          <cell r="F10" t="str">
            <v>Exposure</v>
          </cell>
        </row>
        <row r="11">
          <cell r="B11">
            <v>1</v>
          </cell>
          <cell r="C11">
            <v>52</v>
          </cell>
          <cell r="E11" t="str">
            <v>Free Rent</v>
          </cell>
          <cell r="F11">
            <v>102782.33333333333</v>
          </cell>
        </row>
        <row r="12">
          <cell r="B12">
            <v>2</v>
          </cell>
          <cell r="C12">
            <v>52</v>
          </cell>
          <cell r="E12" t="str">
            <v>Tenant Improvements</v>
          </cell>
          <cell r="F12">
            <v>118595</v>
          </cell>
        </row>
        <row r="13">
          <cell r="B13">
            <v>3</v>
          </cell>
          <cell r="C13">
            <v>52</v>
          </cell>
          <cell r="E13" t="str">
            <v>Base Building</v>
          </cell>
          <cell r="F13">
            <v>0</v>
          </cell>
        </row>
        <row r="14">
          <cell r="B14">
            <v>4</v>
          </cell>
          <cell r="C14">
            <v>55</v>
          </cell>
          <cell r="E14" t="str">
            <v>Commission</v>
          </cell>
          <cell r="F14">
            <v>412117.62500000006</v>
          </cell>
        </row>
        <row r="15">
          <cell r="B15">
            <v>5</v>
          </cell>
          <cell r="C15">
            <v>55</v>
          </cell>
          <cell r="E15" t="str">
            <v>Total Exposure</v>
          </cell>
          <cell r="F15">
            <v>633494.9583333334</v>
          </cell>
        </row>
        <row r="16">
          <cell r="B16">
            <v>6</v>
          </cell>
          <cell r="C16">
            <v>55</v>
          </cell>
        </row>
        <row r="17">
          <cell r="B17">
            <v>7</v>
          </cell>
          <cell r="C17">
            <v>55</v>
          </cell>
          <cell r="E17" t="str">
            <v>Escalation Income</v>
          </cell>
        </row>
        <row r="18">
          <cell r="B18">
            <v>8</v>
          </cell>
          <cell r="C18">
            <v>57</v>
          </cell>
          <cell r="E18" t="str">
            <v>Operating Expenses</v>
          </cell>
          <cell r="F18" t="str">
            <v>2.5% Increases</v>
          </cell>
        </row>
        <row r="19">
          <cell r="B19">
            <v>9</v>
          </cell>
          <cell r="C19">
            <v>57</v>
          </cell>
          <cell r="E19" t="str">
            <v>Taxes</v>
          </cell>
          <cell r="F19" t="str">
            <v>Base Year 00-01</v>
          </cell>
        </row>
        <row r="20">
          <cell r="B20">
            <v>10</v>
          </cell>
          <cell r="C20">
            <v>57</v>
          </cell>
          <cell r="E20" t="str">
            <v>Electric</v>
          </cell>
          <cell r="F20" t="str">
            <v>$3/SF Inclusion</v>
          </cell>
        </row>
        <row r="21">
          <cell r="B21" t="str">
            <v>Average Rent</v>
          </cell>
          <cell r="C21">
            <v>54.7</v>
          </cell>
        </row>
        <row r="23">
          <cell r="B23" t="str">
            <v>Tenant Financial Information</v>
          </cell>
        </row>
        <row r="24">
          <cell r="C24" t="str">
            <v>Dated</v>
          </cell>
          <cell r="F24" t="str">
            <v>Dated</v>
          </cell>
        </row>
        <row r="25">
          <cell r="B25" t="str">
            <v>Balance Sheet</v>
          </cell>
          <cell r="C25">
            <v>36860</v>
          </cell>
          <cell r="E25" t="str">
            <v>Income Statement </v>
          </cell>
          <cell r="F25" t="str">
            <v>Thru 11/30</v>
          </cell>
        </row>
        <row r="27">
          <cell r="B27" t="str">
            <v>Assets</v>
          </cell>
          <cell r="E27" t="str">
            <v>Gross Income</v>
          </cell>
          <cell r="F27">
            <v>596511</v>
          </cell>
        </row>
        <row r="28">
          <cell r="B28" t="str">
            <v>     Cash</v>
          </cell>
          <cell r="C28">
            <v>28010300</v>
          </cell>
          <cell r="E28" t="str">
            <v>Cost of Goods Sold</v>
          </cell>
          <cell r="F28">
            <v>63206851</v>
          </cell>
        </row>
        <row r="29">
          <cell r="B29" t="str">
            <v>     Other Current Assets</v>
          </cell>
          <cell r="C29">
            <v>26302079</v>
          </cell>
          <cell r="E29" t="str">
            <v>Gross Profit</v>
          </cell>
          <cell r="F29">
            <v>-62610340</v>
          </cell>
        </row>
        <row r="30">
          <cell r="B30" t="str">
            <v>Total Current Assets</v>
          </cell>
          <cell r="C30">
            <v>54312379</v>
          </cell>
          <cell r="E30" t="str">
            <v>Total Expenses</v>
          </cell>
          <cell r="F30">
            <v>156458567</v>
          </cell>
        </row>
        <row r="31">
          <cell r="B31" t="str">
            <v>     Other Assets</v>
          </cell>
          <cell r="C31">
            <v>15873802</v>
          </cell>
          <cell r="E31" t="str">
            <v>Net Ordinary Income</v>
          </cell>
          <cell r="F31">
            <v>-219068907</v>
          </cell>
        </row>
        <row r="32">
          <cell r="B32" t="str">
            <v>Total Assets</v>
          </cell>
          <cell r="C32">
            <v>70186181</v>
          </cell>
          <cell r="E32" t="str">
            <v>Other / One Time Income</v>
          </cell>
          <cell r="F32">
            <v>0</v>
          </cell>
        </row>
        <row r="33">
          <cell r="E33" t="str">
            <v>Other / One Time Expense</v>
          </cell>
          <cell r="F33">
            <v>1029757</v>
          </cell>
        </row>
        <row r="34">
          <cell r="B34" t="str">
            <v>Liabilities</v>
          </cell>
          <cell r="E34" t="str">
            <v>Net Income</v>
          </cell>
          <cell r="F34">
            <v>-220098664</v>
          </cell>
        </row>
        <row r="35">
          <cell r="B35" t="str">
            <v>     Current Liabilities</v>
          </cell>
          <cell r="C35">
            <v>4686821</v>
          </cell>
        </row>
        <row r="36">
          <cell r="B36" t="str">
            <v>     Other Liabilities</v>
          </cell>
          <cell r="C36">
            <v>4191157</v>
          </cell>
          <cell r="E36" t="str">
            <v>Financial Ratios</v>
          </cell>
        </row>
        <row r="37">
          <cell r="B37" t="str">
            <v>Total Liabilities</v>
          </cell>
          <cell r="C37">
            <v>8877978</v>
          </cell>
          <cell r="E37" t="str">
            <v>Return on Assets</v>
          </cell>
          <cell r="F37">
            <v>-3.1212541255094077</v>
          </cell>
        </row>
        <row r="38">
          <cell r="E38" t="str">
            <v>Return on Equity</v>
          </cell>
          <cell r="F38">
            <v>-3.5732397343304942</v>
          </cell>
        </row>
        <row r="39">
          <cell r="B39" t="str">
            <v>Total Equity</v>
          </cell>
          <cell r="C39">
            <v>61308203</v>
          </cell>
          <cell r="E39" t="str">
            <v>Pretax Profit Margin</v>
          </cell>
          <cell r="F39">
            <v>3.4989253691962063</v>
          </cell>
        </row>
        <row r="40">
          <cell r="E40" t="str">
            <v>Efficiency Ratio</v>
          </cell>
          <cell r="F40">
            <v>-2.4989253691962063</v>
          </cell>
        </row>
        <row r="41">
          <cell r="B41" t="str">
            <v>Statement Type</v>
          </cell>
          <cell r="E41" t="str">
            <v>Current Debt-to-Asset</v>
          </cell>
          <cell r="F41">
            <v>0.0862937894876599</v>
          </cell>
        </row>
        <row r="42">
          <cell r="E42" t="str">
            <v>Equity-to-Asset</v>
          </cell>
          <cell r="F42">
            <v>0.8735081767734306</v>
          </cell>
        </row>
        <row r="44">
          <cell r="B44" t="str">
            <v>Tenant Information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int"/>
      <sheetName val="input"/>
      <sheetName val="high rise delivery"/>
      <sheetName val="tax input"/>
      <sheetName val="commercial input"/>
      <sheetName val="notes assumptions"/>
      <sheetName val="audit"/>
      <sheetName val="capital budget"/>
      <sheetName val="proforma"/>
      <sheetName val="cash flow"/>
      <sheetName val="loss to lease"/>
      <sheetName val="cash flow2"/>
      <sheetName val="loss to lease 2"/>
      <sheetName val="minimum NOI growth"/>
      <sheetName val="calculation"/>
      <sheetName val="sensitivity data"/>
      <sheetName val="sensitivity"/>
    </sheetNames>
    <sheetDataSet>
      <sheetData sheetId="1">
        <row r="72">
          <cell r="D72">
            <v>396</v>
          </cell>
        </row>
      </sheetData>
      <sheetData sheetId="4">
        <row r="6">
          <cell r="C6">
            <v>37773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velopment Budget"/>
    </sheetNames>
    <sheetDataSet>
      <sheetData sheetId="1">
        <row r="40">
          <cell r="E40">
            <v>70543292.73244707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95-5 Summary"/>
      <sheetName val="Detailed Budget"/>
      <sheetName val="Commercial"/>
      <sheetName val="Form"/>
      <sheetName val="HFA "/>
      <sheetName val="Amort95-5"/>
      <sheetName val="Deprec &amp; Deferred"/>
      <sheetName val="Tax credit"/>
      <sheetName val="Draw Schedule"/>
      <sheetName val="Sources and Uses"/>
      <sheetName val="Garage"/>
      <sheetName val="Schedule A"/>
      <sheetName val="Worksheet I "/>
      <sheetName val="Worksheet II"/>
      <sheetName val="Worksheet III"/>
    </sheetNames>
    <sheetDataSet>
      <sheetData sheetId="0">
        <row r="27">
          <cell r="H27">
            <v>87000000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  <sheetName val="Assumptions Schedule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48">
          <cell r="D48" t="e">
            <v>#REF!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ssumptions"/>
      <sheetName val="Graph"/>
      <sheetName val="CashFlow Cash"/>
      <sheetName val="CashFlow Liberty Bonds"/>
      <sheetName val="CashFlow Conv"/>
      <sheetName val="ExecSum Liberty Bonds"/>
      <sheetName val="ExecSum Conv"/>
      <sheetName val="Amort"/>
      <sheetName val="37 Wall Budget - Cash"/>
      <sheetName val="37 Wall Budget - Conv"/>
      <sheetName val="37 Wall Budget - Liberty Bonds"/>
      <sheetName val="Expenses"/>
      <sheetName val="Amort Conv"/>
      <sheetName val="Interest Assumptions"/>
      <sheetName val="Equity Calc"/>
      <sheetName val="GrossRent Liberty"/>
      <sheetName val="GrossRent"/>
      <sheetName val="AmortRef"/>
      <sheetName val="LinkPage"/>
      <sheetName val="Summary1"/>
      <sheetName val="Module1"/>
      <sheetName val="Module2"/>
    </sheetNames>
    <sheetDataSet>
      <sheetData sheetId="1">
        <row r="77">
          <cell r="C77">
            <v>46000000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velopment Budget"/>
      <sheetName val="Assumptions Schedule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Sheet"/>
      <sheetName val="CapBud"/>
      <sheetName val="Mezz Summary"/>
      <sheetName val="Mezz Loan"/>
      <sheetName val="Proforma"/>
      <sheetName val="Foreclose"/>
      <sheetName val="Cash Flow"/>
      <sheetName val="Benchmark"/>
      <sheetName val="Cash Flow-Developer"/>
      <sheetName val="Historical"/>
      <sheetName val="Acq Summary"/>
      <sheetName val="Comparison"/>
      <sheetName val="DebtVal"/>
      <sheetName val="421g Analysis"/>
      <sheetName val="Chevron"/>
      <sheetName val="Personnel"/>
      <sheetName val="Commercial Income"/>
      <sheetName val="Loss To Lease"/>
      <sheetName val="NOI Growth"/>
      <sheetName val="Comm Income"/>
      <sheetName val="Notes"/>
      <sheetName val="Other Income"/>
      <sheetName val="ReplaceCost"/>
    </sheetNames>
    <sheetDataSet>
      <sheetData sheetId="1">
        <row r="2">
          <cell r="K2" t="str">
            <v>Version 1.01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put Sheet"/>
      <sheetName val="CapBud"/>
      <sheetName val="Mezz Summary"/>
      <sheetName val="Mezz Loan"/>
      <sheetName val="Proforma"/>
      <sheetName val="Foreclose"/>
      <sheetName val="Cash Flow"/>
      <sheetName val="Benchmark"/>
      <sheetName val="Cash Flow-Developer"/>
      <sheetName val="Historical"/>
      <sheetName val="Acq Summary"/>
      <sheetName val="Comparison"/>
      <sheetName val="DebtVal"/>
      <sheetName val="421g Analysis"/>
      <sheetName val="Chevron"/>
      <sheetName val="Personnel"/>
      <sheetName val="Commercial Income"/>
      <sheetName val="Loss To Lease"/>
      <sheetName val="NOI Growth"/>
      <sheetName val="Comm Income"/>
      <sheetName val="Notes"/>
      <sheetName val="Other Income"/>
      <sheetName val="ReplaceCost"/>
    </sheetNames>
    <sheetDataSet>
      <sheetData sheetId="1">
        <row r="2">
          <cell r="K2" t="str">
            <v>Version 1.01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cenario1"/>
      <sheetName val="Late Interest"/>
      <sheetName val="Module1"/>
      <sheetName val="A"/>
      <sheetName val="B"/>
    </sheetNames>
    <sheetDataSet>
      <sheetData sheetId="0">
        <row r="13">
          <cell r="I13">
            <v>0.056864671348066394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Interest I&amp;E"/>
      <sheetName val="Interest &amp; Fees"/>
      <sheetName val="Leg&amp;Fin Fees"/>
      <sheetName val="Development Budget"/>
      <sheetName val="Amort_95_5"/>
      <sheetName val="tax_amort_depn"/>
      <sheetName val="Tax Credit"/>
      <sheetName val="Sheet1"/>
    </sheetNames>
    <sheetDataSet>
      <sheetData sheetId="0">
        <row r="26">
          <cell r="D26">
            <v>0</v>
          </cell>
        </row>
        <row r="33">
          <cell r="D33">
            <v>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General Info"/>
      <sheetName val="Syndication Assumptions"/>
      <sheetName val="HTC Calculation"/>
      <sheetName val="Sources &amp; Appl.- Chevron"/>
      <sheetName val="TIS - Chevron"/>
      <sheetName val="Projected CF - Chevron"/>
      <sheetName val="Benefits"/>
    </sheetNames>
    <sheetDataSet>
      <sheetData sheetId="1">
        <row r="1">
          <cell r="A1" t="str">
            <v>GENERAL INFORMATION</v>
          </cell>
          <cell r="E1" t="str">
            <v>REF</v>
          </cell>
          <cell r="G1" t="str">
            <v>DEVELOPMENT COSTS </v>
          </cell>
          <cell r="I1" t="str">
            <v>REF</v>
          </cell>
        </row>
        <row r="3">
          <cell r="A3" t="str">
            <v>File Name:</v>
          </cell>
          <cell r="C3" t="str">
            <v>C:\Globix - Chevron Rehab Credit\[GLOBIX.xls]Projected CF - Chevron</v>
          </cell>
          <cell r="H3" t="str">
            <v> </v>
          </cell>
        </row>
        <row r="4">
          <cell r="A4" t="str">
            <v>Chevron Contact:</v>
          </cell>
          <cell r="C4" t="str">
            <v>John H. Medinger</v>
          </cell>
          <cell r="G4" t="str">
            <v>Acquisition (Includes Prior Owner Costs)</v>
          </cell>
          <cell r="H4">
            <v>48000000</v>
          </cell>
        </row>
        <row r="5">
          <cell r="A5" t="str">
            <v>Project Name:</v>
          </cell>
          <cell r="C5" t="str">
            <v>415 Greenwich Street</v>
          </cell>
          <cell r="G5" t="str">
            <v>Construction Costs:</v>
          </cell>
        </row>
        <row r="6">
          <cell r="A6" t="str">
            <v>Assumptions as of:</v>
          </cell>
          <cell r="C6">
            <v>36944</v>
          </cell>
          <cell r="G6" t="str">
            <v>Haz/Mat (Include Demolition)</v>
          </cell>
          <cell r="H6">
            <v>1206629</v>
          </cell>
        </row>
        <row r="7">
          <cell r="C7" t="str">
            <v> </v>
          </cell>
          <cell r="G7" t="str">
            <v>Construction Contract</v>
          </cell>
          <cell r="H7">
            <v>43794232</v>
          </cell>
        </row>
        <row r="8">
          <cell r="A8" t="str">
            <v> </v>
          </cell>
          <cell r="C8" t="str">
            <v> </v>
          </cell>
          <cell r="G8" t="str">
            <v>General Conditions</v>
          </cell>
          <cell r="H8">
            <v>4537236</v>
          </cell>
        </row>
        <row r="9">
          <cell r="G9" t="str">
            <v>Liability Insurance</v>
          </cell>
          <cell r="H9">
            <v>371500</v>
          </cell>
        </row>
        <row r="10">
          <cell r="A10" t="str">
            <v>No. of Buildings</v>
          </cell>
          <cell r="C10">
            <v>1</v>
          </cell>
          <cell r="G10" t="str">
            <v>CM Fee</v>
          </cell>
          <cell r="H10">
            <v>1746836</v>
          </cell>
        </row>
        <row r="11">
          <cell r="G11" t="str">
            <v>Subtotal Construction Costs:</v>
          </cell>
          <cell r="H11">
            <v>51656433</v>
          </cell>
        </row>
        <row r="12">
          <cell r="A12" t="str">
            <v>Projections Start Date:</v>
          </cell>
        </row>
        <row r="13">
          <cell r="B13" t="str">
            <v>1st Year</v>
          </cell>
          <cell r="C13">
            <v>2001</v>
          </cell>
          <cell r="G13" t="str">
            <v>Owner Supplied Equipment</v>
          </cell>
          <cell r="H13">
            <v>15886269</v>
          </cell>
        </row>
        <row r="14">
          <cell r="B14" t="str">
            <v>1st Month</v>
          </cell>
          <cell r="C14">
            <v>4</v>
          </cell>
          <cell r="G14" t="str">
            <v>Utility Service Equipment</v>
          </cell>
          <cell r="H14">
            <v>850000</v>
          </cell>
        </row>
        <row r="15">
          <cell r="A15" t="str">
            <v># of Months in 1st year</v>
          </cell>
          <cell r="C15">
            <v>9</v>
          </cell>
          <cell r="G15" t="str">
            <v>Network Equipment</v>
          </cell>
          <cell r="H15">
            <v>6000000</v>
          </cell>
        </row>
        <row r="16">
          <cell r="G16" t="str">
            <v>Project Contingency</v>
          </cell>
          <cell r="H16">
            <v>1200000</v>
          </cell>
        </row>
        <row r="17">
          <cell r="A17" t="str">
            <v>Sales Date</v>
          </cell>
          <cell r="G17" t="str">
            <v>Architect &amp; Engineering </v>
          </cell>
          <cell r="H17">
            <v>1184400</v>
          </cell>
        </row>
        <row r="18">
          <cell r="G18" t="str">
            <v>Independent Testing</v>
          </cell>
          <cell r="H18">
            <v>49350</v>
          </cell>
        </row>
        <row r="19">
          <cell r="A19" t="str">
            <v>Federal Credit %</v>
          </cell>
          <cell r="C19">
            <v>0.2</v>
          </cell>
          <cell r="G19" t="str">
            <v>Permits &amp; Fees</v>
          </cell>
          <cell r="H19">
            <v>341000</v>
          </cell>
        </row>
        <row r="20">
          <cell r="G20" t="str">
            <v>Real Estate Taxes (9/14/00 - 12/31/00)</v>
          </cell>
          <cell r="H20">
            <v>86602</v>
          </cell>
        </row>
        <row r="21">
          <cell r="G21" t="str">
            <v>Real Estate Taxes (1/1/01 - 4/1/01)</v>
          </cell>
          <cell r="H21">
            <v>127500</v>
          </cell>
        </row>
        <row r="22">
          <cell r="A22" t="str">
            <v>Combined Tax Rate - Investor</v>
          </cell>
          <cell r="C22">
            <v>0.35</v>
          </cell>
          <cell r="G22" t="str">
            <v>Developer Fee</v>
          </cell>
          <cell r="H22">
            <v>4191144</v>
          </cell>
        </row>
        <row r="23">
          <cell r="A23" t="str">
            <v>Combined Tax Rate - Sale</v>
          </cell>
          <cell r="C23">
            <v>0.35</v>
          </cell>
          <cell r="D23">
            <v>1</v>
          </cell>
          <cell r="G23" t="str">
            <v>Construction Interest Carry</v>
          </cell>
          <cell r="H23">
            <v>3000000</v>
          </cell>
        </row>
        <row r="24">
          <cell r="G24" t="str">
            <v>Purchase Interest Carry</v>
          </cell>
          <cell r="H24">
            <v>2820000</v>
          </cell>
        </row>
        <row r="25">
          <cell r="H25">
            <v>0</v>
          </cell>
        </row>
        <row r="26">
          <cell r="A26" t="str">
            <v>Tax Credit PIS </v>
          </cell>
          <cell r="C26">
            <v>2001</v>
          </cell>
          <cell r="D26">
            <v>1</v>
          </cell>
          <cell r="H26">
            <v>0</v>
          </cell>
        </row>
        <row r="28">
          <cell r="A28" t="str">
            <v>Put Option - 25% of Investment</v>
          </cell>
          <cell r="C28" t="str">
            <v>January 1, 2007</v>
          </cell>
          <cell r="G28" t="str">
            <v>Total Development Costs - Globix</v>
          </cell>
          <cell r="H28">
            <v>135392698</v>
          </cell>
        </row>
        <row r="30">
          <cell r="A30" t="str">
            <v>Call Option</v>
          </cell>
          <cell r="C30" t="str">
            <v>January 1, 2008</v>
          </cell>
        </row>
        <row r="31">
          <cell r="A31" t="str">
            <v>Call Option Price - Greater of </v>
          </cell>
          <cell r="C31" t="str">
            <v>1) FMV</v>
          </cell>
        </row>
        <row r="32">
          <cell r="C32" t="str">
            <v>2) Tax on Exit</v>
          </cell>
        </row>
        <row r="33">
          <cell r="A33" t="str">
            <v> </v>
          </cell>
          <cell r="C33" t="str">
            <v> </v>
          </cell>
        </row>
        <row r="34">
          <cell r="A34" t="str">
            <v>Completion Date</v>
          </cell>
          <cell r="C34" t="str">
            <v>October  2001</v>
          </cell>
        </row>
        <row r="37">
          <cell r="A37" t="str">
            <v> </v>
          </cell>
        </row>
        <row r="48">
          <cell r="J48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 Schedule"/>
      <sheetName val="Development Budget"/>
      <sheetName val="Proforma-Comml"/>
      <sheetName val="IRR- Residual"/>
      <sheetName val="IRR"/>
      <sheetName val="Proforma-Resid"/>
      <sheetName val="Commercial Rents"/>
      <sheetName val="IRA SCHED"/>
      <sheetName val="Amortization Residential"/>
      <sheetName val="Amortization Retail"/>
      <sheetName val="Sheet1"/>
      <sheetName val="244 Rent Roll"/>
      <sheetName val="RE Tax Analysis"/>
      <sheetName val="Interest Schedule"/>
      <sheetName val="Int Sched - Com'l"/>
      <sheetName val="Int Sched - Resid"/>
      <sheetName val="Absorption Schedule"/>
      <sheetName val="Operating Expense Schedule"/>
      <sheetName val="OpEx Breakdown"/>
      <sheetName val="Detailed Development Budget"/>
      <sheetName val="Auditor"/>
      <sheetName val="Tax Credit Calculation"/>
      <sheetName val="Breakeven Market Rent"/>
      <sheetName val="Commissions"/>
      <sheetName val="Module1"/>
      <sheetName val="Module2"/>
    </sheetNames>
    <sheetDataSet>
      <sheetData sheetId="0">
        <row r="6">
          <cell r="D6">
            <v>257134</v>
          </cell>
        </row>
        <row r="59">
          <cell r="D59">
            <v>42</v>
          </cell>
        </row>
        <row r="86">
          <cell r="D8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velopment Budget"/>
    </sheetNames>
    <sheetDataSet>
      <sheetData sheetId="0">
        <row r="11">
          <cell r="F11">
            <v>332310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Amort_95_5"/>
      <sheetName val="tax_amort_depn"/>
      <sheetName val="Tax Credit"/>
    </sheetNames>
    <sheetDataSet>
      <sheetData sheetId="1">
        <row r="107">
          <cell r="D107">
            <v>578258.4782407408</v>
          </cell>
        </row>
        <row r="130">
          <cell r="C130">
            <v>80977996.99046275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velopment Budget"/>
      <sheetName val="Schedule A"/>
      <sheetName val="Draw_sch"/>
      <sheetName val="Amort_95_5"/>
      <sheetName val="tax_amort_depn"/>
      <sheetName val="Tax Credit"/>
    </sheetNames>
    <sheetDataSet>
      <sheetData sheetId="0">
        <row r="27">
          <cell r="D27">
            <v>0.057999999999999996</v>
          </cell>
        </row>
        <row r="45">
          <cell r="E45">
            <v>0.07610773358585858</v>
          </cell>
          <cell r="H45">
            <v>0.0648894521072797</v>
          </cell>
          <cell r="K45">
            <v>0.06396243182477516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BH70"/>
  <sheetViews>
    <sheetView tabSelected="1" zoomScale="85" zoomScaleNormal="85" zoomScaleSheetLayoutView="80" zoomScalePageLayoutView="0" workbookViewId="0" topLeftCell="A1">
      <pane xSplit="2" ySplit="16" topLeftCell="C1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H2" sqref="H2"/>
    </sheetView>
  </sheetViews>
  <sheetFormatPr defaultColWidth="9.140625" defaultRowHeight="12.75"/>
  <cols>
    <col min="1" max="1" width="9.140625" style="2" customWidth="1"/>
    <col min="2" max="2" width="27.7109375" style="2" customWidth="1"/>
    <col min="3" max="3" width="15.7109375" style="1" customWidth="1"/>
    <col min="4" max="4" width="16.140625" style="3" customWidth="1"/>
    <col min="5" max="5" width="13.8515625" style="2" bestFit="1" customWidth="1"/>
    <col min="6" max="6" width="18.140625" style="2" customWidth="1"/>
    <col min="7" max="9" width="18.140625" style="2" bestFit="1" customWidth="1"/>
    <col min="10" max="10" width="18.140625" style="2" customWidth="1"/>
    <col min="11" max="20" width="18.140625" style="2" bestFit="1" customWidth="1"/>
    <col min="21" max="21" width="18.8515625" style="2" customWidth="1"/>
    <col min="22" max="60" width="18.140625" style="2" bestFit="1" customWidth="1"/>
    <col min="61" max="16384" width="9.140625" style="2" customWidth="1"/>
  </cols>
  <sheetData>
    <row r="1" spans="1:14" ht="15.75" customHeight="1">
      <c r="A1" s="34" t="s">
        <v>0</v>
      </c>
      <c r="B1" s="11"/>
      <c r="D1" s="2"/>
      <c r="H1" s="54" t="s">
        <v>39</v>
      </c>
      <c r="I1" s="54"/>
      <c r="J1" s="55"/>
      <c r="K1" s="54"/>
      <c r="L1" s="54"/>
      <c r="M1" s="54"/>
      <c r="N1" s="54"/>
    </row>
    <row r="2" spans="1:14" ht="14.25">
      <c r="A2" s="34" t="s">
        <v>25</v>
      </c>
      <c r="H2" s="54" t="s">
        <v>28</v>
      </c>
      <c r="I2" s="54"/>
      <c r="J2" s="54"/>
      <c r="K2" s="54"/>
      <c r="L2" s="54"/>
      <c r="M2" s="54"/>
      <c r="N2" s="54"/>
    </row>
    <row r="3" spans="1:14" ht="14.25">
      <c r="A3" s="34" t="s">
        <v>20</v>
      </c>
      <c r="H3" s="53"/>
      <c r="I3" s="53"/>
      <c r="J3" s="53"/>
      <c r="K3" s="53"/>
      <c r="L3" s="53"/>
      <c r="M3" s="53"/>
      <c r="N3" s="53"/>
    </row>
    <row r="4" ht="14.25">
      <c r="A4" s="34" t="s">
        <v>21</v>
      </c>
    </row>
    <row r="5" ht="14.25">
      <c r="A5" s="34" t="s">
        <v>22</v>
      </c>
    </row>
    <row r="7" ht="13.5">
      <c r="A7" s="23" t="s">
        <v>7</v>
      </c>
    </row>
    <row r="9" spans="1:4" ht="12.75">
      <c r="A9" s="4" t="s">
        <v>1</v>
      </c>
      <c r="C9" s="26" t="s">
        <v>9</v>
      </c>
      <c r="D9" s="27" t="s">
        <v>8</v>
      </c>
    </row>
    <row r="10" spans="1:4" ht="12.75">
      <c r="A10" s="4" t="s">
        <v>2</v>
      </c>
      <c r="C10" s="26" t="s">
        <v>9</v>
      </c>
      <c r="D10" s="27" t="s">
        <v>8</v>
      </c>
    </row>
    <row r="11" spans="1:4" ht="12.75">
      <c r="A11" s="4"/>
      <c r="D11" s="5"/>
    </row>
    <row r="12" ht="12.75">
      <c r="D12" s="6"/>
    </row>
    <row r="13" ht="12.75">
      <c r="D13" s="6"/>
    </row>
    <row r="14" spans="1:60" s="38" customFormat="1" ht="12.75">
      <c r="A14" s="37"/>
      <c r="C14" s="39"/>
      <c r="D14" s="42" t="s">
        <v>17</v>
      </c>
      <c r="E14" s="27">
        <v>40725</v>
      </c>
      <c r="F14" s="27">
        <f>DATE(YEAR(E14),MONTH(E14)+1,DAY(E14))</f>
        <v>40756</v>
      </c>
      <c r="G14" s="27">
        <f>DATE(YEAR(F14),MONTH(F14)+1,DAY(F14))</f>
        <v>40787</v>
      </c>
      <c r="H14" s="27">
        <f>DATE(YEAR(G14),MONTH(G14)+1,DAY(G14))</f>
        <v>40817</v>
      </c>
      <c r="I14" s="27">
        <f aca="true" t="shared" si="0" ref="I14:BH14">DATE(YEAR(H14),MONTH(H14)+1,DAY(H14))</f>
        <v>40848</v>
      </c>
      <c r="J14" s="27">
        <f t="shared" si="0"/>
        <v>40878</v>
      </c>
      <c r="K14" s="27">
        <f t="shared" si="0"/>
        <v>40909</v>
      </c>
      <c r="L14" s="27">
        <f t="shared" si="0"/>
        <v>40940</v>
      </c>
      <c r="M14" s="27">
        <f t="shared" si="0"/>
        <v>40969</v>
      </c>
      <c r="N14" s="27">
        <f t="shared" si="0"/>
        <v>41000</v>
      </c>
      <c r="O14" s="27">
        <f t="shared" si="0"/>
        <v>41030</v>
      </c>
      <c r="P14" s="27">
        <f t="shared" si="0"/>
        <v>41061</v>
      </c>
      <c r="Q14" s="27">
        <f t="shared" si="0"/>
        <v>41091</v>
      </c>
      <c r="R14" s="27">
        <f t="shared" si="0"/>
        <v>41122</v>
      </c>
      <c r="S14" s="27">
        <f t="shared" si="0"/>
        <v>41153</v>
      </c>
      <c r="T14" s="27">
        <f t="shared" si="0"/>
        <v>41183</v>
      </c>
      <c r="U14" s="27">
        <f t="shared" si="0"/>
        <v>41214</v>
      </c>
      <c r="V14" s="27">
        <f t="shared" si="0"/>
        <v>41244</v>
      </c>
      <c r="W14" s="27">
        <f t="shared" si="0"/>
        <v>41275</v>
      </c>
      <c r="X14" s="27">
        <f t="shared" si="0"/>
        <v>41306</v>
      </c>
      <c r="Y14" s="27">
        <f t="shared" si="0"/>
        <v>41334</v>
      </c>
      <c r="Z14" s="27">
        <f t="shared" si="0"/>
        <v>41365</v>
      </c>
      <c r="AA14" s="27">
        <f t="shared" si="0"/>
        <v>41395</v>
      </c>
      <c r="AB14" s="27">
        <f t="shared" si="0"/>
        <v>41426</v>
      </c>
      <c r="AC14" s="27">
        <f t="shared" si="0"/>
        <v>41456</v>
      </c>
      <c r="AD14" s="27">
        <f t="shared" si="0"/>
        <v>41487</v>
      </c>
      <c r="AE14" s="27">
        <f t="shared" si="0"/>
        <v>41518</v>
      </c>
      <c r="AF14" s="27">
        <f t="shared" si="0"/>
        <v>41548</v>
      </c>
      <c r="AG14" s="27">
        <f t="shared" si="0"/>
        <v>41579</v>
      </c>
      <c r="AH14" s="27">
        <f t="shared" si="0"/>
        <v>41609</v>
      </c>
      <c r="AI14" s="27">
        <f t="shared" si="0"/>
        <v>41640</v>
      </c>
      <c r="AJ14" s="27">
        <f t="shared" si="0"/>
        <v>41671</v>
      </c>
      <c r="AK14" s="27">
        <f>DATE(YEAR(AJ14),MONTH(AJ14)+1,DAY(AJ14))</f>
        <v>41699</v>
      </c>
      <c r="AL14" s="27">
        <f t="shared" si="0"/>
        <v>41730</v>
      </c>
      <c r="AM14" s="27">
        <f t="shared" si="0"/>
        <v>41760</v>
      </c>
      <c r="AN14" s="27">
        <f t="shared" si="0"/>
        <v>41791</v>
      </c>
      <c r="AO14" s="27">
        <f t="shared" si="0"/>
        <v>41821</v>
      </c>
      <c r="AP14" s="27">
        <f t="shared" si="0"/>
        <v>41852</v>
      </c>
      <c r="AQ14" s="27">
        <f t="shared" si="0"/>
        <v>41883</v>
      </c>
      <c r="AR14" s="27">
        <f t="shared" si="0"/>
        <v>41913</v>
      </c>
      <c r="AS14" s="27">
        <f t="shared" si="0"/>
        <v>41944</v>
      </c>
      <c r="AT14" s="27">
        <f t="shared" si="0"/>
        <v>41974</v>
      </c>
      <c r="AU14" s="27">
        <f t="shared" si="0"/>
        <v>42005</v>
      </c>
      <c r="AV14" s="27">
        <f t="shared" si="0"/>
        <v>42036</v>
      </c>
      <c r="AW14" s="27">
        <f t="shared" si="0"/>
        <v>42064</v>
      </c>
      <c r="AX14" s="27">
        <f t="shared" si="0"/>
        <v>42095</v>
      </c>
      <c r="AY14" s="27">
        <f t="shared" si="0"/>
        <v>42125</v>
      </c>
      <c r="AZ14" s="27">
        <f t="shared" si="0"/>
        <v>42156</v>
      </c>
      <c r="BA14" s="27">
        <f t="shared" si="0"/>
        <v>42186</v>
      </c>
      <c r="BB14" s="27">
        <f t="shared" si="0"/>
        <v>42217</v>
      </c>
      <c r="BC14" s="27">
        <f t="shared" si="0"/>
        <v>42248</v>
      </c>
      <c r="BD14" s="27">
        <f t="shared" si="0"/>
        <v>42278</v>
      </c>
      <c r="BE14" s="27">
        <f t="shared" si="0"/>
        <v>42309</v>
      </c>
      <c r="BF14" s="27">
        <f t="shared" si="0"/>
        <v>42339</v>
      </c>
      <c r="BG14" s="27">
        <f t="shared" si="0"/>
        <v>42370</v>
      </c>
      <c r="BH14" s="27">
        <f t="shared" si="0"/>
        <v>42401</v>
      </c>
    </row>
    <row r="15" spans="1:60" ht="12.75">
      <c r="A15" s="4"/>
      <c r="D15" s="42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4:60" ht="12.75">
      <c r="D16" s="42" t="s">
        <v>16</v>
      </c>
      <c r="F16" s="36" t="str">
        <f>TEXT(E14,"mm/dd/yy")&amp;" - "&amp;TEXT(F14,"mm/dd/yy")</f>
        <v>07/01/11 - 08/01/11</v>
      </c>
      <c r="G16" s="36" t="str">
        <f aca="true" t="shared" si="1" ref="G16:BH16">TEXT(F14,"mm/dd/yy")&amp;" - "&amp;TEXT(G14,"mm/dd/yy")</f>
        <v>08/01/11 - 09/01/11</v>
      </c>
      <c r="H16" s="36" t="str">
        <f t="shared" si="1"/>
        <v>09/01/11 - 10/01/11</v>
      </c>
      <c r="I16" s="36" t="str">
        <f t="shared" si="1"/>
        <v>10/01/11 - 11/01/11</v>
      </c>
      <c r="J16" s="36" t="str">
        <f t="shared" si="1"/>
        <v>11/01/11 - 12/01/11</v>
      </c>
      <c r="K16" s="36" t="str">
        <f t="shared" si="1"/>
        <v>12/01/11 - 01/01/12</v>
      </c>
      <c r="L16" s="36" t="str">
        <f t="shared" si="1"/>
        <v>01/01/12 - 02/01/12</v>
      </c>
      <c r="M16" s="36" t="str">
        <f t="shared" si="1"/>
        <v>02/01/12 - 03/01/12</v>
      </c>
      <c r="N16" s="36" t="str">
        <f t="shared" si="1"/>
        <v>03/01/12 - 04/01/12</v>
      </c>
      <c r="O16" s="36" t="str">
        <f t="shared" si="1"/>
        <v>04/01/12 - 05/01/12</v>
      </c>
      <c r="P16" s="36" t="str">
        <f t="shared" si="1"/>
        <v>05/01/12 - 06/01/12</v>
      </c>
      <c r="Q16" s="36" t="str">
        <f t="shared" si="1"/>
        <v>06/01/12 - 07/01/12</v>
      </c>
      <c r="R16" s="36" t="str">
        <f t="shared" si="1"/>
        <v>07/01/12 - 08/01/12</v>
      </c>
      <c r="S16" s="36" t="str">
        <f t="shared" si="1"/>
        <v>08/01/12 - 09/01/12</v>
      </c>
      <c r="T16" s="36" t="str">
        <f t="shared" si="1"/>
        <v>09/01/12 - 10/01/12</v>
      </c>
      <c r="U16" s="36" t="str">
        <f t="shared" si="1"/>
        <v>10/01/12 - 11/01/12</v>
      </c>
      <c r="V16" s="36" t="str">
        <f t="shared" si="1"/>
        <v>11/01/12 - 12/01/12</v>
      </c>
      <c r="W16" s="36" t="str">
        <f t="shared" si="1"/>
        <v>12/01/12 - 01/01/13</v>
      </c>
      <c r="X16" s="36" t="str">
        <f t="shared" si="1"/>
        <v>01/01/13 - 02/01/13</v>
      </c>
      <c r="Y16" s="36" t="str">
        <f t="shared" si="1"/>
        <v>02/01/13 - 03/01/13</v>
      </c>
      <c r="Z16" s="36" t="str">
        <f t="shared" si="1"/>
        <v>03/01/13 - 04/01/13</v>
      </c>
      <c r="AA16" s="36" t="str">
        <f t="shared" si="1"/>
        <v>04/01/13 - 05/01/13</v>
      </c>
      <c r="AB16" s="36" t="str">
        <f t="shared" si="1"/>
        <v>05/01/13 - 06/01/13</v>
      </c>
      <c r="AC16" s="36" t="str">
        <f t="shared" si="1"/>
        <v>06/01/13 - 07/01/13</v>
      </c>
      <c r="AD16" s="36" t="str">
        <f t="shared" si="1"/>
        <v>07/01/13 - 08/01/13</v>
      </c>
      <c r="AE16" s="36" t="str">
        <f t="shared" si="1"/>
        <v>08/01/13 - 09/01/13</v>
      </c>
      <c r="AF16" s="36" t="str">
        <f t="shared" si="1"/>
        <v>09/01/13 - 10/01/13</v>
      </c>
      <c r="AG16" s="36" t="str">
        <f t="shared" si="1"/>
        <v>10/01/13 - 11/01/13</v>
      </c>
      <c r="AH16" s="36" t="str">
        <f t="shared" si="1"/>
        <v>11/01/13 - 12/01/13</v>
      </c>
      <c r="AI16" s="36" t="str">
        <f t="shared" si="1"/>
        <v>12/01/13 - 01/01/14</v>
      </c>
      <c r="AJ16" s="36" t="str">
        <f t="shared" si="1"/>
        <v>01/01/14 - 02/01/14</v>
      </c>
      <c r="AK16" s="36" t="str">
        <f t="shared" si="1"/>
        <v>02/01/14 - 03/01/14</v>
      </c>
      <c r="AL16" s="36" t="str">
        <f t="shared" si="1"/>
        <v>03/01/14 - 04/01/14</v>
      </c>
      <c r="AM16" s="36" t="str">
        <f t="shared" si="1"/>
        <v>04/01/14 - 05/01/14</v>
      </c>
      <c r="AN16" s="36" t="str">
        <f t="shared" si="1"/>
        <v>05/01/14 - 06/01/14</v>
      </c>
      <c r="AO16" s="36" t="str">
        <f t="shared" si="1"/>
        <v>06/01/14 - 07/01/14</v>
      </c>
      <c r="AP16" s="36" t="str">
        <f t="shared" si="1"/>
        <v>07/01/14 - 08/01/14</v>
      </c>
      <c r="AQ16" s="36" t="str">
        <f t="shared" si="1"/>
        <v>08/01/14 - 09/01/14</v>
      </c>
      <c r="AR16" s="36" t="str">
        <f t="shared" si="1"/>
        <v>09/01/14 - 10/01/14</v>
      </c>
      <c r="AS16" s="36" t="str">
        <f t="shared" si="1"/>
        <v>10/01/14 - 11/01/14</v>
      </c>
      <c r="AT16" s="36" t="str">
        <f t="shared" si="1"/>
        <v>11/01/14 - 12/01/14</v>
      </c>
      <c r="AU16" s="36" t="str">
        <f t="shared" si="1"/>
        <v>12/01/14 - 01/01/15</v>
      </c>
      <c r="AV16" s="36" t="str">
        <f t="shared" si="1"/>
        <v>01/01/15 - 02/01/15</v>
      </c>
      <c r="AW16" s="36" t="str">
        <f t="shared" si="1"/>
        <v>02/01/15 - 03/01/15</v>
      </c>
      <c r="AX16" s="36" t="str">
        <f t="shared" si="1"/>
        <v>03/01/15 - 04/01/15</v>
      </c>
      <c r="AY16" s="36" t="str">
        <f t="shared" si="1"/>
        <v>04/01/15 - 05/01/15</v>
      </c>
      <c r="AZ16" s="36" t="str">
        <f t="shared" si="1"/>
        <v>05/01/15 - 06/01/15</v>
      </c>
      <c r="BA16" s="36" t="str">
        <f t="shared" si="1"/>
        <v>06/01/15 - 07/01/15</v>
      </c>
      <c r="BB16" s="36" t="str">
        <f t="shared" si="1"/>
        <v>07/01/15 - 08/01/15</v>
      </c>
      <c r="BC16" s="36" t="str">
        <f t="shared" si="1"/>
        <v>08/01/15 - 09/01/15</v>
      </c>
      <c r="BD16" s="36" t="str">
        <f t="shared" si="1"/>
        <v>09/01/15 - 10/01/15</v>
      </c>
      <c r="BE16" s="36" t="str">
        <f t="shared" si="1"/>
        <v>10/01/15 - 11/01/15</v>
      </c>
      <c r="BF16" s="36" t="str">
        <f t="shared" si="1"/>
        <v>11/01/15 - 12/01/15</v>
      </c>
      <c r="BG16" s="36" t="str">
        <f t="shared" si="1"/>
        <v>12/01/15 - 01/01/16</v>
      </c>
      <c r="BH16" s="36" t="str">
        <f t="shared" si="1"/>
        <v>01/01/16 - 02/01/16</v>
      </c>
    </row>
    <row r="17" ht="12.75">
      <c r="D17" s="6"/>
    </row>
    <row r="18" spans="1:4" ht="12.75">
      <c r="A18" s="28" t="s">
        <v>11</v>
      </c>
      <c r="B18" s="29"/>
      <c r="D18" s="6"/>
    </row>
    <row r="19" spans="1:60" ht="12.75">
      <c r="A19" s="11" t="s">
        <v>37</v>
      </c>
      <c r="D19" s="25"/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4"/>
      <c r="V19" s="44"/>
      <c r="W19" s="45"/>
      <c r="X19" s="44"/>
      <c r="Y19" s="44"/>
      <c r="Z19" s="45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2.75">
      <c r="A20" s="2" t="s">
        <v>38</v>
      </c>
      <c r="D20" s="25"/>
      <c r="E20" s="43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4"/>
      <c r="V20" s="44"/>
      <c r="W20" s="45"/>
      <c r="X20" s="44"/>
      <c r="Y20" s="44"/>
      <c r="Z20" s="45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2.75">
      <c r="A21" s="2" t="s">
        <v>34</v>
      </c>
      <c r="D21" s="6"/>
      <c r="E21" s="43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2.75">
      <c r="A22" s="7" t="s">
        <v>10</v>
      </c>
      <c r="D22" s="6"/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ht="12.75">
      <c r="A23" s="7" t="s">
        <v>30</v>
      </c>
      <c r="D23" s="6"/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2.75">
      <c r="A24" s="2" t="s">
        <v>19</v>
      </c>
      <c r="D24" s="6"/>
      <c r="E24" s="43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2.75">
      <c r="A25" s="2" t="s">
        <v>15</v>
      </c>
      <c r="D25" s="6"/>
      <c r="E25" s="43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s="11" customFormat="1" ht="12.75">
      <c r="A26" s="11" t="s">
        <v>29</v>
      </c>
      <c r="C26" s="21"/>
      <c r="D26" s="30"/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3:60" s="11" customFormat="1" ht="12.75">
      <c r="C27" s="21"/>
      <c r="D27" s="30"/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s="11" customFormat="1" ht="12.75">
      <c r="A28" s="31" t="s">
        <v>31</v>
      </c>
      <c r="B28" s="32"/>
      <c r="C28" s="21"/>
      <c r="D28" s="30"/>
      <c r="E28" s="43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s="8" customFormat="1" ht="12.75">
      <c r="A29" s="48" t="s">
        <v>12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</row>
    <row r="30" spans="1:60" s="8" customFormat="1" ht="12.75">
      <c r="A30" s="48" t="s">
        <v>13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</row>
    <row r="31" spans="1:60" s="8" customFormat="1" ht="12.75">
      <c r="A31" s="48" t="s">
        <v>14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</row>
    <row r="32" spans="1:60" s="33" customFormat="1" ht="12.75">
      <c r="A32" s="49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</row>
    <row r="33" spans="1:60" s="52" customFormat="1" ht="12.75">
      <c r="A33" s="31" t="s">
        <v>32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</row>
    <row r="34" spans="1:60" s="8" customFormat="1" ht="12.75">
      <c r="A34" s="56" t="s">
        <v>33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</row>
    <row r="35" spans="1:60" s="8" customFormat="1" ht="12.75">
      <c r="A35" s="50" t="s">
        <v>35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</row>
    <row r="36" spans="1:60" s="51" customFormat="1" ht="12.75">
      <c r="A36" s="50" t="s">
        <v>36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</row>
    <row r="37" spans="1:60" s="8" customFormat="1" ht="12.75">
      <c r="A37" s="9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</row>
    <row r="38" spans="1:60" s="33" customFormat="1" ht="15.75" customHeight="1">
      <c r="A38" s="31" t="s">
        <v>24</v>
      </c>
      <c r="B38" s="4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7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</row>
    <row r="39" spans="1:60" s="8" customFormat="1" ht="12.75">
      <c r="A39" s="51" t="s">
        <v>26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7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</row>
    <row r="40" spans="1:60" s="8" customFormat="1" ht="12.75">
      <c r="A40" s="8" t="s">
        <v>23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7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</row>
    <row r="41" spans="1:60" s="33" customFormat="1" ht="12.75">
      <c r="A41" s="52" t="s">
        <v>27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</row>
    <row r="42" s="8" customFormat="1" ht="12.75"/>
    <row r="43" spans="5:59" s="8" customFormat="1" ht="12.75">
      <c r="E43" s="8">
        <f aca="true" t="shared" si="2" ref="E43:AJ43">SUM(E20:E42)</f>
        <v>0</v>
      </c>
      <c r="F43" s="8">
        <f t="shared" si="2"/>
        <v>0</v>
      </c>
      <c r="G43" s="8">
        <f t="shared" si="2"/>
        <v>0</v>
      </c>
      <c r="H43" s="8">
        <f t="shared" si="2"/>
        <v>0</v>
      </c>
      <c r="I43" s="8">
        <f t="shared" si="2"/>
        <v>0</v>
      </c>
      <c r="J43" s="8">
        <f t="shared" si="2"/>
        <v>0</v>
      </c>
      <c r="K43" s="8">
        <f t="shared" si="2"/>
        <v>0</v>
      </c>
      <c r="L43" s="8">
        <f t="shared" si="2"/>
        <v>0</v>
      </c>
      <c r="M43" s="8">
        <f t="shared" si="2"/>
        <v>0</v>
      </c>
      <c r="N43" s="8">
        <f t="shared" si="2"/>
        <v>0</v>
      </c>
      <c r="O43" s="8">
        <f t="shared" si="2"/>
        <v>0</v>
      </c>
      <c r="P43" s="8">
        <f t="shared" si="2"/>
        <v>0</v>
      </c>
      <c r="Q43" s="8">
        <f t="shared" si="2"/>
        <v>0</v>
      </c>
      <c r="R43" s="8">
        <f t="shared" si="2"/>
        <v>0</v>
      </c>
      <c r="S43" s="8">
        <f t="shared" si="2"/>
        <v>0</v>
      </c>
      <c r="T43" s="8">
        <f t="shared" si="2"/>
        <v>0</v>
      </c>
      <c r="U43" s="8">
        <f t="shared" si="2"/>
        <v>0</v>
      </c>
      <c r="V43" s="8">
        <f t="shared" si="2"/>
        <v>0</v>
      </c>
      <c r="W43" s="8">
        <f t="shared" si="2"/>
        <v>0</v>
      </c>
      <c r="X43" s="8">
        <f t="shared" si="2"/>
        <v>0</v>
      </c>
      <c r="Y43" s="8">
        <f t="shared" si="2"/>
        <v>0</v>
      </c>
      <c r="Z43" s="8">
        <f t="shared" si="2"/>
        <v>0</v>
      </c>
      <c r="AA43" s="8">
        <f t="shared" si="2"/>
        <v>0</v>
      </c>
      <c r="AB43" s="8">
        <f t="shared" si="2"/>
        <v>0</v>
      </c>
      <c r="AC43" s="8">
        <f t="shared" si="2"/>
        <v>0</v>
      </c>
      <c r="AD43" s="8">
        <f t="shared" si="2"/>
        <v>0</v>
      </c>
      <c r="AE43" s="8">
        <f t="shared" si="2"/>
        <v>0</v>
      </c>
      <c r="AF43" s="8">
        <f t="shared" si="2"/>
        <v>0</v>
      </c>
      <c r="AG43" s="8">
        <f t="shared" si="2"/>
        <v>0</v>
      </c>
      <c r="AH43" s="8">
        <f t="shared" si="2"/>
        <v>0</v>
      </c>
      <c r="AI43" s="8">
        <f t="shared" si="2"/>
        <v>0</v>
      </c>
      <c r="AJ43" s="8">
        <f t="shared" si="2"/>
        <v>0</v>
      </c>
      <c r="AK43" s="8">
        <f aca="true" t="shared" si="3" ref="AK43:BG43">SUM(AK20:AK42)</f>
        <v>0</v>
      </c>
      <c r="AL43" s="8">
        <f t="shared" si="3"/>
        <v>0</v>
      </c>
      <c r="AM43" s="8">
        <f t="shared" si="3"/>
        <v>0</v>
      </c>
      <c r="AN43" s="8">
        <f t="shared" si="3"/>
        <v>0</v>
      </c>
      <c r="AO43" s="8">
        <f t="shared" si="3"/>
        <v>0</v>
      </c>
      <c r="AP43" s="8">
        <f t="shared" si="3"/>
        <v>0</v>
      </c>
      <c r="AQ43" s="8">
        <f t="shared" si="3"/>
        <v>0</v>
      </c>
      <c r="AR43" s="8">
        <f t="shared" si="3"/>
        <v>0</v>
      </c>
      <c r="AS43" s="8">
        <f t="shared" si="3"/>
        <v>0</v>
      </c>
      <c r="AT43" s="8">
        <f t="shared" si="3"/>
        <v>0</v>
      </c>
      <c r="AU43" s="8">
        <f t="shared" si="3"/>
        <v>0</v>
      </c>
      <c r="AV43" s="8">
        <f t="shared" si="3"/>
        <v>0</v>
      </c>
      <c r="AW43" s="8">
        <f t="shared" si="3"/>
        <v>0</v>
      </c>
      <c r="AX43" s="8">
        <f t="shared" si="3"/>
        <v>0</v>
      </c>
      <c r="AY43" s="8">
        <f t="shared" si="3"/>
        <v>0</v>
      </c>
      <c r="AZ43" s="8">
        <f t="shared" si="3"/>
        <v>0</v>
      </c>
      <c r="BA43" s="8">
        <f t="shared" si="3"/>
        <v>0</v>
      </c>
      <c r="BB43" s="8">
        <f t="shared" si="3"/>
        <v>0</v>
      </c>
      <c r="BC43" s="8">
        <f t="shared" si="3"/>
        <v>0</v>
      </c>
      <c r="BD43" s="8">
        <f t="shared" si="3"/>
        <v>0</v>
      </c>
      <c r="BE43" s="8">
        <f t="shared" si="3"/>
        <v>0</v>
      </c>
      <c r="BF43" s="8">
        <f t="shared" si="3"/>
        <v>0</v>
      </c>
      <c r="BG43" s="8">
        <f t="shared" si="3"/>
        <v>0</v>
      </c>
    </row>
    <row r="44" s="8" customFormat="1" ht="12.75"/>
    <row r="45" s="8" customFormat="1" ht="12.75">
      <c r="A45" s="35" t="s">
        <v>18</v>
      </c>
    </row>
    <row r="46" s="8" customFormat="1" ht="12.75"/>
    <row r="47" s="8" customFormat="1" ht="13.5">
      <c r="B47" s="40"/>
    </row>
    <row r="48" s="8" customFormat="1" ht="13.5">
      <c r="B48" s="40"/>
    </row>
    <row r="49" s="8" customFormat="1" ht="13.5">
      <c r="B49" s="40"/>
    </row>
    <row r="50" s="8" customFormat="1" ht="13.5">
      <c r="B50" s="40"/>
    </row>
    <row r="51" s="8" customFormat="1" ht="12.75">
      <c r="BH51" s="10">
        <f>SUM(U43:BH43)</f>
        <v>0</v>
      </c>
    </row>
    <row r="52" s="8" customFormat="1" ht="12.75"/>
    <row r="55" ht="12.75" hidden="1">
      <c r="A55" s="2" t="s">
        <v>3</v>
      </c>
    </row>
    <row r="56" ht="12.75" hidden="1"/>
    <row r="57" spans="1:4" ht="12.75" hidden="1">
      <c r="A57" s="2" t="s">
        <v>4</v>
      </c>
      <c r="D57" s="3" t="s">
        <v>5</v>
      </c>
    </row>
    <row r="58" ht="12.75" hidden="1"/>
    <row r="59" spans="1:4" ht="12.75" hidden="1">
      <c r="A59" s="11"/>
      <c r="B59" s="12">
        <v>38308</v>
      </c>
      <c r="C59" s="13"/>
      <c r="D59" s="14" t="e">
        <f>0.0125*#REF!</f>
        <v>#REF!</v>
      </c>
    </row>
    <row r="60" spans="1:4" ht="12.75" hidden="1">
      <c r="A60" s="11"/>
      <c r="B60" s="11"/>
      <c r="C60" s="15"/>
      <c r="D60" s="16"/>
    </row>
    <row r="61" spans="1:4" ht="12.75" hidden="1">
      <c r="A61" s="11"/>
      <c r="B61" s="17">
        <v>38657</v>
      </c>
      <c r="C61" s="15"/>
      <c r="D61" s="16"/>
    </row>
    <row r="62" spans="1:4" ht="12.75" hidden="1">
      <c r="A62" s="11"/>
      <c r="B62" s="17">
        <v>38749</v>
      </c>
      <c r="C62" s="15"/>
      <c r="D62" s="16"/>
    </row>
    <row r="63" spans="1:4" ht="12.75" hidden="1">
      <c r="A63" s="11"/>
      <c r="B63" s="17">
        <v>38838</v>
      </c>
      <c r="C63" s="15"/>
      <c r="D63" s="16"/>
    </row>
    <row r="64" spans="1:4" ht="12.75" hidden="1">
      <c r="A64" s="11"/>
      <c r="B64" s="17">
        <v>38930</v>
      </c>
      <c r="C64" s="15"/>
      <c r="D64" s="16"/>
    </row>
    <row r="65" spans="1:4" ht="12.75" hidden="1">
      <c r="A65" s="11"/>
      <c r="B65" s="11"/>
      <c r="C65" s="15"/>
      <c r="D65" s="16"/>
    </row>
    <row r="66" spans="1:4" ht="12.75" hidden="1">
      <c r="A66" s="11"/>
      <c r="B66" s="18">
        <v>39387</v>
      </c>
      <c r="C66" s="15"/>
      <c r="D66" s="16"/>
    </row>
    <row r="67" spans="1:4" ht="12.75" hidden="1">
      <c r="A67" s="11"/>
      <c r="B67" s="11"/>
      <c r="C67" s="19"/>
      <c r="D67" s="20"/>
    </row>
    <row r="68" spans="1:4" ht="12.75" hidden="1">
      <c r="A68" s="11"/>
      <c r="B68" s="11"/>
      <c r="C68" s="21"/>
      <c r="D68" s="22"/>
    </row>
    <row r="69" spans="1:4" ht="12.75" hidden="1">
      <c r="A69" s="11" t="s">
        <v>6</v>
      </c>
      <c r="B69" s="11"/>
      <c r="C69" s="21"/>
      <c r="D69" s="22"/>
    </row>
    <row r="70" spans="1:4" ht="12.75">
      <c r="A70" s="11"/>
      <c r="B70" s="11"/>
      <c r="C70" s="21"/>
      <c r="D70" s="22"/>
    </row>
  </sheetData>
  <sheetProtection/>
  <printOptions/>
  <pageMargins left="0.25" right="0.25" top="0.75" bottom="0.75" header="0.5" footer="0.3"/>
  <pageSetup fitToHeight="2" fitToWidth="2" horizontalDpi="600" verticalDpi="600" orientation="landscape" scale="70" r:id="rId3"/>
  <headerFooter alignWithMargins="0">
    <oddFooter>&amp;L889773.1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Hawkins Delafield &amp; Wood,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Hawkins, Delafield &amp; Wood, LLP</dc:creator>
  <cp:keywords/>
  <dc:description/>
  <cp:lastModifiedBy>Lisa Geary</cp:lastModifiedBy>
  <cp:lastPrinted>2011-05-13T23:25:44Z</cp:lastPrinted>
  <dcterms:created xsi:type="dcterms:W3CDTF">2011-01-25T22:18:09Z</dcterms:created>
  <dcterms:modified xsi:type="dcterms:W3CDTF">2024-03-20T16:54:42Z</dcterms:modified>
  <cp:category/>
  <cp:version/>
  <cp:contentType/>
  <cp:contentStatus/>
</cp:coreProperties>
</file>